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90" activeTab="0"/>
  </bookViews>
  <sheets>
    <sheet name="クラブ・選手会員用" sheetId="1" r:id="rId1"/>
    <sheet name="アシスタントスタッフ用" sheetId="2" r:id="rId2"/>
  </sheets>
  <definedNames>
    <definedName name="_xlfn.COUNTIFS" hidden="1">#NAME?</definedName>
    <definedName name="_xlfn.IFERROR" hidden="1">#NAME?</definedName>
  </definedNames>
  <calcPr fullCalcOnLoad="1"/>
</workbook>
</file>

<file path=xl/comments1.xml><?xml version="1.0" encoding="utf-8"?>
<comments xmlns="http://schemas.openxmlformats.org/spreadsheetml/2006/main">
  <authors>
    <author> </author>
  </authors>
  <commentList>
    <comment ref="B25" authorId="0">
      <text>
        <r>
          <rPr>
            <b/>
            <sz val="9"/>
            <rFont val="ＭＳ Ｐゴシック"/>
            <family val="3"/>
          </rPr>
          <t xml:space="preserve"> 新規登録の場合はここに１を入力してください。
</t>
        </r>
      </text>
    </comment>
    <comment ref="C25" authorId="0">
      <text>
        <r>
          <rPr>
            <b/>
            <sz val="9"/>
            <rFont val="ＭＳ Ｐゴシック"/>
            <family val="3"/>
          </rPr>
          <t xml:space="preserve"> 昨年度からの継続の場合はここに１を入れてください。
</t>
        </r>
      </text>
    </comment>
    <comment ref="F25" authorId="0">
      <text>
        <r>
          <rPr>
            <b/>
            <sz val="9"/>
            <rFont val="ＭＳ Ｐゴシック"/>
            <family val="3"/>
          </rPr>
          <t xml:space="preserve"> 西暦で入力してください。
記入例
2000/5/20
(年/月/日）
</t>
        </r>
      </text>
    </comment>
    <comment ref="G25" authorId="0">
      <text>
        <r>
          <rPr>
            <b/>
            <sz val="9"/>
            <rFont val="ＭＳ Ｐゴシック"/>
            <family val="3"/>
          </rPr>
          <t xml:space="preserve"> 学年は
小学校が　１－６年
中学校が　７－９年
です。
中学２年生は８です。
</t>
        </r>
      </text>
    </comment>
    <comment ref="H25" authorId="0">
      <text>
        <r>
          <rPr>
            <b/>
            <sz val="9"/>
            <rFont val="ＭＳ Ｐゴシック"/>
            <family val="3"/>
          </rPr>
          <t xml:space="preserve">男・女で入力してください。
</t>
        </r>
      </text>
    </comment>
    <comment ref="I25" authorId="0">
      <text>
        <r>
          <rPr>
            <b/>
            <sz val="9"/>
            <rFont val="ＭＳ Ｐゴシック"/>
            <family val="3"/>
          </rPr>
          <t xml:space="preserve"> 必ず７桁で記入お願いします。
記入例
230-0051</t>
        </r>
      </text>
    </comment>
    <comment ref="K25" authorId="0">
      <text>
        <r>
          <rPr>
            <b/>
            <sz val="9"/>
            <rFont val="ＭＳ Ｐゴシック"/>
            <family val="3"/>
          </rPr>
          <t>電話・ＦＡＸ・携帯の番号は局番ごとに-で区切って下さい。
記入例
045-521-0001</t>
        </r>
      </text>
    </comment>
    <comment ref="D25" authorId="0">
      <text>
        <r>
          <rPr>
            <b/>
            <sz val="10"/>
            <rFont val="ＭＳ Ｐゴシック"/>
            <family val="3"/>
          </rPr>
          <t>苗字と名前の間に全角スペースを入れてください。ポイントランクの集計キーにもなりますので正確に入力して下さい。</t>
        </r>
      </text>
    </comment>
    <comment ref="E25" authorId="0">
      <text>
        <r>
          <rPr>
            <b/>
            <sz val="9"/>
            <rFont val="ＭＳ Ｐゴシック"/>
            <family val="3"/>
          </rPr>
          <t>名字と名前の間に全角スペースを入れてください</t>
        </r>
      </text>
    </comment>
    <comment ref="F7" authorId="0">
      <text>
        <r>
          <rPr>
            <b/>
            <sz val="9"/>
            <rFont val="ＭＳ Ｐゴシック"/>
            <family val="3"/>
          </rPr>
          <t>６文字程度</t>
        </r>
      </text>
    </comment>
  </commentList>
</comments>
</file>

<file path=xl/comments2.xml><?xml version="1.0" encoding="utf-8"?>
<comments xmlns="http://schemas.openxmlformats.org/spreadsheetml/2006/main">
  <authors>
    <author> </author>
  </authors>
  <commentList>
    <comment ref="B8" authorId="0">
      <text>
        <r>
          <rPr>
            <b/>
            <sz val="9"/>
            <rFont val="ＭＳ Ｐゴシック"/>
            <family val="3"/>
          </rPr>
          <t xml:space="preserve"> 新規登録の場合はここに１を入力してください。
</t>
        </r>
      </text>
    </comment>
    <comment ref="C8" authorId="0">
      <text>
        <r>
          <rPr>
            <b/>
            <sz val="9"/>
            <rFont val="ＭＳ Ｐゴシック"/>
            <family val="3"/>
          </rPr>
          <t xml:space="preserve"> 昨年度からの継続の場合はここに１を入れてください。
</t>
        </r>
      </text>
    </comment>
    <comment ref="I8" authorId="0">
      <text>
        <r>
          <rPr>
            <b/>
            <sz val="9"/>
            <rFont val="ＭＳ Ｐゴシック"/>
            <family val="3"/>
          </rPr>
          <t xml:space="preserve"> 必ず７桁で記入お願いします。
記入例
230-0051</t>
        </r>
      </text>
    </comment>
    <comment ref="H8" authorId="0">
      <text>
        <r>
          <rPr>
            <b/>
            <sz val="9"/>
            <rFont val="ＭＳ Ｐゴシック"/>
            <family val="3"/>
          </rPr>
          <t xml:space="preserve">評議員には１を入力して下さい。
人数は登録の仕方をご覧下さい。選手会員数によって評議員数は変わります。
</t>
        </r>
      </text>
    </comment>
    <comment ref="K8" authorId="0">
      <text>
        <r>
          <rPr>
            <b/>
            <sz val="9"/>
            <rFont val="ＭＳ Ｐゴシック"/>
            <family val="3"/>
          </rPr>
          <t>電話・ＦＡＸ・携帯の番号は局番ごとに-で区切って下さい。
記入例
045-521-0001</t>
        </r>
      </text>
    </comment>
    <comment ref="G8" authorId="0">
      <text>
        <r>
          <rPr>
            <b/>
            <sz val="9"/>
            <rFont val="ＭＳ Ｐゴシック"/>
            <family val="3"/>
          </rPr>
          <t xml:space="preserve">男・女で入力してください。
</t>
        </r>
      </text>
    </comment>
    <comment ref="D8" authorId="0">
      <text>
        <r>
          <rPr>
            <b/>
            <sz val="9"/>
            <rFont val="ＭＳ Ｐゴシック"/>
            <family val="3"/>
          </rPr>
          <t>名字と名前の間に全角スペースを入れてください。</t>
        </r>
      </text>
    </comment>
    <comment ref="E8" authorId="0">
      <text>
        <r>
          <rPr>
            <b/>
            <sz val="9"/>
            <rFont val="ＭＳ Ｐゴシック"/>
            <family val="3"/>
          </rPr>
          <t>名字と名前の間に全角スペースを入れてください</t>
        </r>
      </text>
    </comment>
  </commentList>
</comments>
</file>

<file path=xl/sharedStrings.xml><?xml version="1.0" encoding="utf-8"?>
<sst xmlns="http://schemas.openxmlformats.org/spreadsheetml/2006/main" count="74" uniqueCount="62">
  <si>
    <t>郵便番号</t>
  </si>
  <si>
    <t>ＴＥＬ</t>
  </si>
  <si>
    <t>ＦＡＸ</t>
  </si>
  <si>
    <t>ＮＯ．</t>
  </si>
  <si>
    <t>新規</t>
  </si>
  <si>
    <t>継続</t>
  </si>
  <si>
    <t>生年月日</t>
  </si>
  <si>
    <t>学年</t>
  </si>
  <si>
    <t>選手会員氏名（漢字）</t>
  </si>
  <si>
    <t>クラブ正式名称</t>
  </si>
  <si>
    <t>ｅ－ｍａｉｌ</t>
  </si>
  <si>
    <t>←どちらか該当するところに１を入れてください。</t>
  </si>
  <si>
    <t>住　　　　　　　　　　　　所</t>
  </si>
  <si>
    <t>代　表　者</t>
  </si>
  <si>
    <t>住　　　　　　　　所</t>
  </si>
  <si>
    <t>クラブ入会金</t>
  </si>
  <si>
    <t>クラブ年会費</t>
  </si>
  <si>
    <t>選手入会金</t>
  </si>
  <si>
    <t>選手年会費</t>
  </si>
  <si>
    <t>(件数）</t>
  </si>
  <si>
    <t>会費総計</t>
  </si>
  <si>
    <t>小　　計</t>
  </si>
  <si>
    <t>連　絡　者</t>
  </si>
  <si>
    <t>性別</t>
  </si>
  <si>
    <t>携帯電話</t>
  </si>
  <si>
    <t>ＴＥＬ</t>
  </si>
  <si>
    <t>ＦＡＸ</t>
  </si>
  <si>
    <t>クラブ新規登録</t>
  </si>
  <si>
    <t>クラブ継続登録</t>
  </si>
  <si>
    <t>選手会員氏名（全角カタカナ）</t>
  </si>
  <si>
    <t>フリガナ（全角カタカナ）</t>
  </si>
  <si>
    <t>氏名（漢字）</t>
  </si>
  <si>
    <t>氏名（漢字）</t>
  </si>
  <si>
    <t>氏名（全角カタカナ）</t>
  </si>
  <si>
    <t>クラブ略称</t>
  </si>
  <si>
    <t>選手会員数</t>
  </si>
  <si>
    <t>申請日</t>
  </si>
  <si>
    <t>※クラブホームページ、活動拠点をＯＰ協会ホームページや、外部からの問い合わせ時に公開させていただきます。</t>
  </si>
  <si>
    <t>↓活動拠点（○○県△△市◇◇ヨットハーバー）</t>
  </si>
  <si>
    <t>http://</t>
  </si>
  <si>
    <t>年齢</t>
  </si>
  <si>
    <t>↓会員入力をすると登録件数と金額が表示されます。確認用に利用下さい。</t>
  </si>
  <si>
    <t>保護者ｅ－ｍａｉｌ</t>
  </si>
  <si>
    <t>保護者携帯電話</t>
  </si>
  <si>
    <t>貴協会の規約に全て同意し、以下登録を申請します。</t>
  </si>
  <si>
    <t>振込み予定日</t>
  </si>
  <si>
    <t>振込み金額</t>
  </si>
  <si>
    <t>振込み人名（カタカナ）</t>
  </si>
  <si>
    <t>↓ここから選手登録をしてください。各項目の記入例と説明は項目のところにポインターをあわせると表示されます。会員番号・クラブ名・氏名・学年・性別は、必要に応じて協会ホームページ等の公開メディアに掲載することを許諾いただきます。</t>
  </si>
  <si>
    <t>※事務局からの内容確認メール受信後、そのメール記載の協会口座に振り込みをお願いします。⇒</t>
  </si>
  <si>
    <t>↓できるだけクラブ名でお願いします。</t>
  </si>
  <si>
    <t>↓クラブホームページ等のURLアドレス　又は　外部からのクラブ連絡先</t>
  </si>
  <si>
    <t>日本ＯＰ協会会員登録フォーム　　（クラブ・選手会員用) 令和4年(2022年)度版</t>
  </si>
  <si>
    <t>選手・アシスタ追加登録のみ</t>
  </si>
  <si>
    <t>アシスタントスタッフ入会金</t>
  </si>
  <si>
    <t>アシスタントスタッフ年会費</t>
  </si>
  <si>
    <t>アシスタントスタッフとは、本協会の発展に寄与せんとする個人、又は各クラブの指導者で本協会のアシスタントスタッフ登録をしたもの。です。</t>
  </si>
  <si>
    <t>アシスタントスタッフ（旧表記：オペレーションスタッフ）登録用フォーム</t>
  </si>
  <si>
    <t>←アシスタントスタッフ（旧表示：オペスタ）</t>
  </si>
  <si>
    <t>オペレーションスタッフ（旧表記：評議員）</t>
  </si>
  <si>
    <t>オペレーションスタッフ
（旧表記：評議員）数</t>
  </si>
  <si>
    <r>
      <t>継続登録は</t>
    </r>
    <r>
      <rPr>
        <b/>
        <sz val="11"/>
        <color indexed="10"/>
        <rFont val="ＭＳ Ｐゴシック"/>
        <family val="3"/>
      </rPr>
      <t>４月３０日</t>
    </r>
    <r>
      <rPr>
        <sz val="11"/>
        <color indexed="10"/>
        <rFont val="ＭＳ Ｐゴシック"/>
        <family val="3"/>
      </rPr>
      <t>まで（会員細則2022年6月25日改訂）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</si>
</sst>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9">
    <font>
      <sz val="11"/>
      <name val="ＭＳ Ｐゴシック"/>
      <family val="3"/>
    </font>
    <font>
      <sz val="6"/>
      <name val="ＭＳ Ｐゴシック"/>
      <family val="3"/>
    </font>
    <font>
      <b/>
      <sz val="14"/>
      <name val="ＭＳ Ｐゴシック"/>
      <family val="3"/>
    </font>
    <font>
      <b/>
      <sz val="9"/>
      <name val="ＭＳ Ｐゴシック"/>
      <family val="3"/>
    </font>
    <font>
      <b/>
      <sz val="11"/>
      <name val="ＭＳ Ｐゴシック"/>
      <family val="3"/>
    </font>
    <font>
      <b/>
      <sz val="12"/>
      <name val="ＭＳ Ｐゴシック"/>
      <family val="3"/>
    </font>
    <font>
      <sz val="9"/>
      <name val="ＭＳ Ｐゴシック"/>
      <family val="3"/>
    </font>
    <font>
      <sz val="11"/>
      <color indexed="14"/>
      <name val="ＭＳ Ｐゴシック"/>
      <family val="3"/>
    </font>
    <font>
      <u val="single"/>
      <sz val="11"/>
      <color indexed="12"/>
      <name val="ＭＳ Ｐゴシック"/>
      <family val="3"/>
    </font>
    <font>
      <sz val="11"/>
      <color indexed="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i/>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94">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vertical="center"/>
      <protection/>
    </xf>
    <xf numFmtId="0" fontId="0" fillId="32" borderId="10" xfId="0" applyFill="1" applyBorder="1" applyAlignment="1" applyProtection="1">
      <alignment horizontal="center" vertical="center"/>
      <protection locked="0"/>
    </xf>
    <xf numFmtId="0" fontId="0" fillId="33" borderId="0" xfId="0" applyFill="1" applyAlignment="1" applyProtection="1">
      <alignment vertical="center"/>
      <protection locked="0"/>
    </xf>
    <xf numFmtId="0" fontId="4" fillId="33" borderId="0" xfId="0" applyFont="1" applyFill="1" applyBorder="1" applyAlignment="1" applyProtection="1">
      <alignment vertical="center"/>
      <protection locked="0"/>
    </xf>
    <xf numFmtId="0" fontId="7"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4" fillId="33" borderId="0" xfId="0" applyFont="1" applyFill="1" applyAlignment="1" applyProtection="1">
      <alignment vertical="center"/>
      <protection locked="0"/>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3" borderId="0" xfId="0" applyFont="1" applyFill="1" applyBorder="1" applyAlignment="1" applyProtection="1">
      <alignment vertical="center"/>
      <protection locked="0"/>
    </xf>
    <xf numFmtId="6" fontId="0" fillId="34" borderId="10" xfId="58" applyFont="1" applyFill="1" applyBorder="1" applyAlignment="1" applyProtection="1">
      <alignment vertical="center"/>
      <protection/>
    </xf>
    <xf numFmtId="0" fontId="0" fillId="34" borderId="1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6" fontId="0" fillId="34" borderId="11" xfId="58" applyFont="1" applyFill="1" applyBorder="1" applyAlignment="1" applyProtection="1">
      <alignment vertical="center"/>
      <protection/>
    </xf>
    <xf numFmtId="0" fontId="6" fillId="34" borderId="11" xfId="0" applyFont="1" applyFill="1" applyBorder="1" applyAlignment="1" applyProtection="1">
      <alignment vertical="center"/>
      <protection/>
    </xf>
    <xf numFmtId="0" fontId="0" fillId="34" borderId="11" xfId="0" applyFont="1" applyFill="1" applyBorder="1" applyAlignment="1" applyProtection="1">
      <alignment vertical="center"/>
      <protection/>
    </xf>
    <xf numFmtId="6" fontId="46" fillId="34" borderId="12" xfId="58" applyFont="1" applyFill="1" applyBorder="1" applyAlignment="1" applyProtection="1">
      <alignment vertical="center"/>
      <protection/>
    </xf>
    <xf numFmtId="0" fontId="0" fillId="34" borderId="12" xfId="0" applyFont="1" applyFill="1" applyBorder="1" applyAlignment="1" applyProtection="1">
      <alignment horizontal="center" vertical="center"/>
      <protection/>
    </xf>
    <xf numFmtId="6" fontId="0" fillId="34" borderId="12" xfId="0" applyNumberFormat="1" applyFont="1" applyFill="1" applyBorder="1" applyAlignment="1" applyProtection="1">
      <alignment vertical="center"/>
      <protection/>
    </xf>
    <xf numFmtId="0" fontId="2"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2" fillId="0" borderId="0" xfId="0" applyFont="1" applyAlignment="1" applyProtection="1">
      <alignment vertical="center"/>
      <protection/>
    </xf>
    <xf numFmtId="0" fontId="9" fillId="0" borderId="0" xfId="0" applyFont="1" applyAlignment="1" applyProtection="1">
      <alignment vertical="center"/>
      <protection/>
    </xf>
    <xf numFmtId="0" fontId="0" fillId="33" borderId="0" xfId="0" applyFill="1" applyAlignment="1" applyProtection="1">
      <alignment vertical="center"/>
      <protection/>
    </xf>
    <xf numFmtId="0" fontId="46"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46" fillId="33" borderId="0" xfId="0" applyFont="1" applyFill="1" applyAlignment="1" applyProtection="1">
      <alignment horizontal="center" vertical="center"/>
      <protection/>
    </xf>
    <xf numFmtId="0" fontId="0" fillId="0" borderId="0" xfId="0" applyAlignment="1" applyProtection="1">
      <alignment vertical="center" shrinkToFit="1"/>
      <protection/>
    </xf>
    <xf numFmtId="0" fontId="47" fillId="0" borderId="0" xfId="0" applyFont="1" applyAlignment="1" applyProtection="1">
      <alignment vertical="center"/>
      <protection/>
    </xf>
    <xf numFmtId="0" fontId="46"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46" fillId="0" borderId="0" xfId="0" applyFont="1" applyAlignment="1" applyProtection="1">
      <alignment vertical="center"/>
      <protection/>
    </xf>
    <xf numFmtId="0" fontId="0" fillId="33" borderId="0" xfId="0" applyFont="1" applyFill="1" applyAlignment="1" applyProtection="1">
      <alignment vertical="center"/>
      <protection/>
    </xf>
    <xf numFmtId="56" fontId="0" fillId="32" borderId="10" xfId="0" applyNumberFormat="1" applyFont="1" applyFill="1" applyBorder="1" applyAlignment="1" applyProtection="1">
      <alignment vertical="center"/>
      <protection locked="0"/>
    </xf>
    <xf numFmtId="0" fontId="0" fillId="33" borderId="0" xfId="0" applyFill="1" applyAlignment="1" applyProtection="1">
      <alignment horizontal="right" vertical="center"/>
      <protection/>
    </xf>
    <xf numFmtId="0" fontId="47" fillId="33" borderId="0" xfId="0" applyFont="1" applyFill="1" applyAlignment="1" applyProtection="1">
      <alignment vertical="center"/>
      <protection/>
    </xf>
    <xf numFmtId="0" fontId="4"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shrinkToFit="1"/>
      <protection/>
    </xf>
    <xf numFmtId="0" fontId="4"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32" borderId="10" xfId="0" applyFont="1" applyFill="1" applyBorder="1" applyAlignment="1" applyProtection="1">
      <alignment vertical="center" shrinkToFit="1"/>
      <protection locked="0"/>
    </xf>
    <xf numFmtId="0" fontId="0" fillId="32" borderId="10" xfId="0" applyFont="1" applyFill="1" applyBorder="1" applyAlignment="1" applyProtection="1">
      <alignment vertical="center" shrinkToFit="1"/>
      <protection locked="0"/>
    </xf>
    <xf numFmtId="0" fontId="4" fillId="32" borderId="10" xfId="0" applyFont="1" applyFill="1" applyBorder="1" applyAlignment="1" applyProtection="1">
      <alignment vertical="center" shrinkToFit="1"/>
      <protection locked="0"/>
    </xf>
    <xf numFmtId="0" fontId="0" fillId="0" borderId="0" xfId="0" applyAlignment="1" applyProtection="1">
      <alignment vertical="center" shrinkToFit="1"/>
      <protection locked="0"/>
    </xf>
    <xf numFmtId="14" fontId="0" fillId="0" borderId="0" xfId="0" applyNumberFormat="1" applyAlignment="1" applyProtection="1">
      <alignment vertical="center" shrinkToFit="1"/>
      <protection locked="0"/>
    </xf>
    <xf numFmtId="0" fontId="0" fillId="0" borderId="0" xfId="0" applyAlignment="1" applyProtection="1" quotePrefix="1">
      <alignment vertical="center" shrinkToFit="1"/>
      <protection locked="0"/>
    </xf>
    <xf numFmtId="6" fontId="46" fillId="33" borderId="0" xfId="0" applyNumberFormat="1" applyFont="1" applyFill="1" applyBorder="1" applyAlignment="1" applyProtection="1">
      <alignment vertical="center"/>
      <protection locked="0"/>
    </xf>
    <xf numFmtId="6" fontId="46"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xf>
    <xf numFmtId="6" fontId="0" fillId="0" borderId="0" xfId="0" applyNumberFormat="1" applyFont="1" applyFill="1" applyBorder="1" applyAlignment="1" applyProtection="1">
      <alignment vertical="center"/>
      <protection/>
    </xf>
    <xf numFmtId="0" fontId="0" fillId="6" borderId="10" xfId="0" applyFont="1" applyFill="1" applyBorder="1" applyAlignment="1" applyProtection="1">
      <alignment vertical="center"/>
      <protection locked="0"/>
    </xf>
    <xf numFmtId="0" fontId="0" fillId="33" borderId="12"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6" fontId="4" fillId="0" borderId="0" xfId="0" applyNumberFormat="1" applyFont="1" applyFill="1" applyBorder="1" applyAlignment="1" applyProtection="1">
      <alignment vertical="center"/>
      <protection locked="0"/>
    </xf>
    <xf numFmtId="14" fontId="0" fillId="6" borderId="10" xfId="0" applyNumberFormat="1" applyFont="1" applyFill="1" applyBorder="1" applyAlignment="1" applyProtection="1">
      <alignment vertical="center"/>
      <protection locked="0"/>
    </xf>
    <xf numFmtId="176" fontId="0" fillId="0" borderId="0" xfId="0" applyNumberFormat="1" applyAlignment="1" applyProtection="1">
      <alignment vertical="center" shrinkToFit="1"/>
      <protection locked="0"/>
    </xf>
    <xf numFmtId="0" fontId="47" fillId="33" borderId="13" xfId="0" applyFont="1" applyFill="1" applyBorder="1" applyAlignment="1" applyProtection="1">
      <alignment horizontal="center" vertical="center"/>
      <protection/>
    </xf>
    <xf numFmtId="6" fontId="46" fillId="33" borderId="10" xfId="0" applyNumberFormat="1"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wrapText="1" shrinkToFit="1"/>
      <protection/>
    </xf>
    <xf numFmtId="0" fontId="0" fillId="0" borderId="0" xfId="0" applyFill="1" applyAlignment="1" applyProtection="1">
      <alignment horizontal="center" vertical="center" wrapText="1"/>
      <protection/>
    </xf>
    <xf numFmtId="0" fontId="5" fillId="0" borderId="10" xfId="0" applyFont="1" applyFill="1" applyBorder="1" applyAlignment="1" applyProtection="1">
      <alignment horizontal="center" vertical="center" shrinkToFit="1"/>
      <protection/>
    </xf>
    <xf numFmtId="0" fontId="0" fillId="32" borderId="10" xfId="0"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xf>
    <xf numFmtId="0" fontId="0" fillId="32" borderId="10" xfId="0" applyFont="1" applyFill="1" applyBorder="1" applyAlignment="1" applyProtection="1" quotePrefix="1">
      <alignment horizontal="center" vertical="center" shrinkToFit="1"/>
      <protection locked="0"/>
    </xf>
    <xf numFmtId="0" fontId="0" fillId="32" borderId="10" xfId="0" applyFont="1" applyFill="1" applyBorder="1" applyAlignment="1" applyProtection="1">
      <alignment horizontal="center" vertical="center" shrinkToFit="1"/>
      <protection locked="0"/>
    </xf>
    <xf numFmtId="0" fontId="0" fillId="32" borderId="14" xfId="0" applyFont="1" applyFill="1" applyBorder="1" applyAlignment="1" applyProtection="1">
      <alignment horizontal="left" vertical="center" shrinkToFit="1"/>
      <protection locked="0"/>
    </xf>
    <xf numFmtId="0" fontId="0" fillId="32" borderId="15" xfId="0" applyFont="1" applyFill="1" applyBorder="1" applyAlignment="1" applyProtection="1">
      <alignment horizontal="left" vertical="center" shrinkToFit="1"/>
      <protection locked="0"/>
    </xf>
    <xf numFmtId="0" fontId="0" fillId="32" borderId="16" xfId="0" applyFont="1" applyFill="1" applyBorder="1" applyAlignment="1" applyProtection="1">
      <alignment horizontal="left" vertical="center" shrinkToFit="1"/>
      <protection locked="0"/>
    </xf>
    <xf numFmtId="0" fontId="0" fillId="34" borderId="11" xfId="0" applyFont="1" applyFill="1" applyBorder="1" applyAlignment="1" applyProtection="1">
      <alignment horizontal="center" vertical="center"/>
      <protection/>
    </xf>
    <xf numFmtId="0" fontId="46" fillId="34" borderId="12" xfId="0" applyFont="1" applyFill="1" applyBorder="1" applyAlignment="1" applyProtection="1">
      <alignment horizontal="center" vertical="center"/>
      <protection/>
    </xf>
    <xf numFmtId="0" fontId="0" fillId="34" borderId="10" xfId="0" applyFont="1" applyFill="1" applyBorder="1" applyAlignment="1" applyProtection="1">
      <alignment vertical="center"/>
      <protection/>
    </xf>
    <xf numFmtId="0" fontId="0" fillId="32" borderId="10" xfId="0" applyFont="1" applyFill="1" applyBorder="1" applyAlignment="1" applyProtection="1">
      <alignment vertical="center" shrinkToFit="1"/>
      <protection locked="0"/>
    </xf>
    <xf numFmtId="0" fontId="4" fillId="0" borderId="10" xfId="0" applyFont="1" applyFill="1" applyBorder="1" applyAlignment="1" applyProtection="1">
      <alignment vertical="center"/>
      <protection/>
    </xf>
    <xf numFmtId="0" fontId="0" fillId="0" borderId="10" xfId="0" applyFill="1" applyBorder="1" applyAlignment="1" applyProtection="1">
      <alignment vertical="center"/>
      <protection/>
    </xf>
    <xf numFmtId="0" fontId="4" fillId="33" borderId="13" xfId="0" applyFont="1" applyFill="1" applyBorder="1" applyAlignment="1" applyProtection="1">
      <alignment horizontal="center" vertical="center"/>
      <protection locked="0"/>
    </xf>
    <xf numFmtId="0" fontId="0" fillId="33" borderId="0" xfId="0" applyFont="1" applyFill="1" applyAlignment="1" applyProtection="1">
      <alignment horizontal="center" vertical="center"/>
      <protection/>
    </xf>
    <xf numFmtId="0" fontId="46" fillId="33" borderId="17" xfId="0" applyFont="1" applyFill="1" applyBorder="1" applyAlignment="1" applyProtection="1">
      <alignment horizontal="center" vertical="top"/>
      <protection/>
    </xf>
    <xf numFmtId="0" fontId="0" fillId="32" borderId="18" xfId="0" applyFont="1" applyFill="1" applyBorder="1" applyAlignment="1" applyProtection="1">
      <alignment horizontal="center" vertical="top" shrinkToFit="1"/>
      <protection locked="0"/>
    </xf>
    <xf numFmtId="0" fontId="0" fillId="32" borderId="13" xfId="0" applyFont="1" applyFill="1" applyBorder="1" applyAlignment="1" applyProtection="1">
      <alignment horizontal="center" vertical="top" shrinkToFit="1"/>
      <protection locked="0"/>
    </xf>
    <xf numFmtId="0" fontId="0" fillId="32" borderId="19" xfId="0" applyFont="1" applyFill="1" applyBorder="1" applyAlignment="1" applyProtection="1">
      <alignment horizontal="center" vertical="top" shrinkToFit="1"/>
      <protection locked="0"/>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0" fillId="0" borderId="14" xfId="0" applyBorder="1" applyAlignment="1" applyProtection="1">
      <alignment horizontal="left" vertical="center" shrinkToFit="1"/>
      <protection/>
    </xf>
    <xf numFmtId="0" fontId="0" fillId="0" borderId="15" xfId="0" applyBorder="1" applyAlignment="1" applyProtection="1">
      <alignment horizontal="left" vertical="center" shrinkToFit="1"/>
      <protection/>
    </xf>
    <xf numFmtId="0" fontId="0" fillId="0" borderId="16" xfId="0" applyBorder="1" applyAlignment="1" applyProtection="1">
      <alignment horizontal="left" vertical="center" shrinkToFit="1"/>
      <protection/>
    </xf>
    <xf numFmtId="0" fontId="47" fillId="33" borderId="0" xfId="0" applyFont="1" applyFill="1" applyAlignment="1" applyProtection="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3457575</xdr:colOff>
      <xdr:row>14</xdr:row>
      <xdr:rowOff>38100</xdr:rowOff>
    </xdr:from>
    <xdr:to>
      <xdr:col>11</xdr:col>
      <xdr:colOff>952500</xdr:colOff>
      <xdr:row>17</xdr:row>
      <xdr:rowOff>85725</xdr:rowOff>
    </xdr:to>
    <xdr:sp>
      <xdr:nvSpPr>
        <xdr:cNvPr id="1" name="AutoShape 10"/>
        <xdr:cNvSpPr>
          <a:spLocks/>
        </xdr:cNvSpPr>
      </xdr:nvSpPr>
      <xdr:spPr>
        <a:xfrm>
          <a:off x="10944225" y="3114675"/>
          <a:ext cx="2181225" cy="561975"/>
        </a:xfrm>
        <a:prstGeom prst="borderCallout1">
          <a:avLst>
            <a:gd name="adj1" fmla="val 92050"/>
            <a:gd name="adj2" fmla="val -90467"/>
            <a:gd name="adj3" fmla="val 57078"/>
            <a:gd name="adj4" fmla="val -20000"/>
          </a:avLst>
        </a:prstGeom>
        <a:solidFill>
          <a:srgbClr val="FFFFFF"/>
        </a:solidFill>
        <a:ln w="9525" cmpd="sng">
          <a:solidFill>
            <a:srgbClr val="FF0000"/>
          </a:solidFill>
          <a:headEnd type="triangle"/>
          <a:tailEnd type="oval"/>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必ず記載をお願いします。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複数名、複数アドレスをご希望の場合は、事務局までご連絡下さい。</a:t>
          </a:r>
        </a:p>
      </xdr:txBody>
    </xdr:sp>
    <xdr:clientData/>
  </xdr:twoCellAnchor>
  <xdr:twoCellAnchor>
    <xdr:from>
      <xdr:col>12</xdr:col>
      <xdr:colOff>19050</xdr:colOff>
      <xdr:row>13</xdr:row>
      <xdr:rowOff>19050</xdr:rowOff>
    </xdr:from>
    <xdr:to>
      <xdr:col>13</xdr:col>
      <xdr:colOff>266700</xdr:colOff>
      <xdr:row>15</xdr:row>
      <xdr:rowOff>28575</xdr:rowOff>
    </xdr:to>
    <xdr:sp>
      <xdr:nvSpPr>
        <xdr:cNvPr id="2" name="直線矢印コネクタ 2"/>
        <xdr:cNvSpPr>
          <a:spLocks/>
        </xdr:cNvSpPr>
      </xdr:nvSpPr>
      <xdr:spPr>
        <a:xfrm flipV="1">
          <a:off x="13306425" y="2924175"/>
          <a:ext cx="2190750" cy="3524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38100</xdr:rowOff>
    </xdr:from>
    <xdr:to>
      <xdr:col>12</xdr:col>
      <xdr:colOff>123825</xdr:colOff>
      <xdr:row>3</xdr:row>
      <xdr:rowOff>161925</xdr:rowOff>
    </xdr:to>
    <xdr:sp>
      <xdr:nvSpPr>
        <xdr:cNvPr id="1" name="テキスト ボックス 1"/>
        <xdr:cNvSpPr txBox="1">
          <a:spLocks noChangeArrowheads="1"/>
        </xdr:cNvSpPr>
      </xdr:nvSpPr>
      <xdr:spPr>
        <a:xfrm>
          <a:off x="8553450" y="428625"/>
          <a:ext cx="6791325" cy="495300"/>
        </a:xfrm>
        <a:prstGeom prst="rect">
          <a:avLst/>
        </a:prstGeom>
        <a:solidFill>
          <a:srgbClr val="FFFF00"/>
        </a:solidFill>
        <a:ln w="38100" cmpd="sng">
          <a:solidFill>
            <a:srgbClr val="FF0000"/>
          </a:solidFill>
          <a:headEnd type="none"/>
          <a:tailEnd type="none"/>
        </a:ln>
      </xdr:spPr>
      <xdr:txBody>
        <a:bodyPr vertOverflow="clip" wrap="square"/>
        <a:p>
          <a:pPr algn="l">
            <a:defRPr/>
          </a:pPr>
          <a:r>
            <a:rPr lang="en-US" cap="none" sz="1100" b="1" i="1" u="none" baseline="0">
              <a:solidFill>
                <a:srgbClr val="FF0000"/>
              </a:solidFill>
              <a:latin typeface="ＭＳ Ｐゴシック"/>
              <a:ea typeface="ＭＳ Ｐゴシック"/>
              <a:cs typeface="ＭＳ Ｐゴシック"/>
            </a:rPr>
            <a:t>注意！！　オペレーションスタッフ（旧表記：評議員）の方は必ずメールアドレスの登録をお願いします。総会の出欠案内等を送信します。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26"/>
  <sheetViews>
    <sheetView tabSelected="1" zoomScalePageLayoutView="0" workbookViewId="0" topLeftCell="A1">
      <selection activeCell="E13" sqref="E13"/>
    </sheetView>
  </sheetViews>
  <sheetFormatPr defaultColWidth="9.00390625" defaultRowHeight="13.5"/>
  <cols>
    <col min="1" max="1" width="5.125" style="1" customWidth="1"/>
    <col min="2" max="2" width="4.375" style="1" customWidth="1"/>
    <col min="3" max="3" width="4.875" style="1" customWidth="1"/>
    <col min="4" max="4" width="20.875" style="1" customWidth="1"/>
    <col min="5" max="5" width="24.125" style="1" customWidth="1"/>
    <col min="6" max="6" width="13.875" style="1" customWidth="1"/>
    <col min="7" max="8" width="6.50390625" style="1" customWidth="1"/>
    <col min="9" max="9" width="12.00390625" style="1" customWidth="1"/>
    <col min="10" max="10" width="46.875" style="1" customWidth="1"/>
    <col min="11" max="12" width="14.625" style="1" customWidth="1"/>
    <col min="13" max="13" width="25.50390625" style="1" customWidth="1"/>
    <col min="14" max="14" width="14.625" style="1" customWidth="1"/>
    <col min="15" max="16384" width="9.00390625" style="1" customWidth="1"/>
  </cols>
  <sheetData>
    <row r="1" spans="1:13" ht="17.25">
      <c r="A1" s="21" t="s">
        <v>52</v>
      </c>
      <c r="B1" s="29"/>
      <c r="C1" s="29"/>
      <c r="D1" s="29"/>
      <c r="E1" s="29"/>
      <c r="F1" s="29"/>
      <c r="G1" s="29"/>
      <c r="H1" s="29"/>
      <c r="I1" s="40" t="s">
        <v>36</v>
      </c>
      <c r="J1" s="39"/>
      <c r="K1" s="4"/>
      <c r="L1" s="4"/>
      <c r="M1" s="4"/>
    </row>
    <row r="2" spans="1:14" ht="17.25">
      <c r="A2" s="21"/>
      <c r="B2" s="29"/>
      <c r="C2" s="29"/>
      <c r="D2" s="29"/>
      <c r="E2" s="29"/>
      <c r="F2" s="29"/>
      <c r="G2" s="29"/>
      <c r="H2" s="29"/>
      <c r="I2" s="29"/>
      <c r="J2" s="93" t="s">
        <v>61</v>
      </c>
      <c r="K2" s="29"/>
      <c r="L2" s="29"/>
      <c r="M2" s="29"/>
      <c r="N2" s="2"/>
    </row>
    <row r="3" spans="1:14" ht="13.5">
      <c r="A3" s="38" t="s">
        <v>44</v>
      </c>
      <c r="B3" s="29"/>
      <c r="C3" s="29"/>
      <c r="D3" s="29"/>
      <c r="E3" s="29"/>
      <c r="F3" s="29"/>
      <c r="G3" s="29"/>
      <c r="H3" s="29"/>
      <c r="I3" s="29"/>
      <c r="J3" s="29"/>
      <c r="K3" s="29"/>
      <c r="L3" s="29"/>
      <c r="M3" s="29"/>
      <c r="N3" s="2"/>
    </row>
    <row r="4" spans="1:13" ht="14.25">
      <c r="A4" s="67" t="s">
        <v>27</v>
      </c>
      <c r="B4" s="67"/>
      <c r="C4" s="67"/>
      <c r="D4" s="43" t="s">
        <v>28</v>
      </c>
      <c r="E4" s="43" t="s">
        <v>53</v>
      </c>
      <c r="F4" s="4" t="s">
        <v>58</v>
      </c>
      <c r="G4" s="4"/>
      <c r="H4" s="5"/>
      <c r="I4" s="4"/>
      <c r="J4" s="4"/>
      <c r="K4" s="4"/>
      <c r="L4" s="4"/>
      <c r="M4" s="4"/>
    </row>
    <row r="5" spans="1:13" ht="19.5" customHeight="1">
      <c r="A5" s="68"/>
      <c r="B5" s="68"/>
      <c r="C5" s="68"/>
      <c r="D5" s="3"/>
      <c r="E5" s="3"/>
      <c r="F5" s="38" t="s">
        <v>11</v>
      </c>
      <c r="G5" s="4"/>
      <c r="I5" s="6"/>
      <c r="J5" s="4"/>
      <c r="K5" s="4"/>
      <c r="L5" s="4"/>
      <c r="M5" s="4"/>
    </row>
    <row r="6" spans="1:14" ht="17.25">
      <c r="A6" s="21"/>
      <c r="B6" s="29"/>
      <c r="C6" s="30">
        <f>IF(A5=1,IF(D5=1,"重複エラー",""),"")</f>
      </c>
      <c r="D6" s="31"/>
      <c r="E6" s="32">
        <f>IF(IF(E5=1,OR(A5=1,D5=1))=FALSE,"","重複エラー")</f>
      </c>
      <c r="F6" s="4"/>
      <c r="G6" s="4"/>
      <c r="H6" s="4"/>
      <c r="I6" s="4"/>
      <c r="J6" s="4"/>
      <c r="K6" s="81"/>
      <c r="L6" s="81"/>
      <c r="M6" s="81"/>
      <c r="N6" s="81"/>
    </row>
    <row r="7" spans="1:14" s="7" customFormat="1" ht="20.25" customHeight="1">
      <c r="A7" s="69" t="s">
        <v>9</v>
      </c>
      <c r="B7" s="69"/>
      <c r="C7" s="69"/>
      <c r="D7" s="69"/>
      <c r="E7" s="69"/>
      <c r="F7" s="42" t="s">
        <v>34</v>
      </c>
      <c r="G7" s="69" t="s">
        <v>51</v>
      </c>
      <c r="H7" s="69"/>
      <c r="I7" s="69"/>
      <c r="J7" s="69"/>
      <c r="K7" s="87" t="s">
        <v>38</v>
      </c>
      <c r="L7" s="88"/>
      <c r="M7" s="88"/>
      <c r="N7" s="89"/>
    </row>
    <row r="8" spans="1:14" s="7" customFormat="1" ht="20.25" customHeight="1">
      <c r="A8" s="70"/>
      <c r="B8" s="71"/>
      <c r="C8" s="71"/>
      <c r="D8" s="71"/>
      <c r="E8" s="71"/>
      <c r="F8" s="48"/>
      <c r="G8" s="72" t="s">
        <v>39</v>
      </c>
      <c r="H8" s="73"/>
      <c r="I8" s="73"/>
      <c r="J8" s="74"/>
      <c r="K8" s="84"/>
      <c r="L8" s="85"/>
      <c r="M8" s="85"/>
      <c r="N8" s="86"/>
    </row>
    <row r="9" spans="1:14" ht="20.25" customHeight="1">
      <c r="A9" s="4"/>
      <c r="B9" s="4"/>
      <c r="C9" s="4"/>
      <c r="D9" s="4"/>
      <c r="E9" s="4"/>
      <c r="F9" s="41">
        <f>IF(LEN(F8)&gt;6,"文字数オーバー","")</f>
      </c>
      <c r="G9" s="83" t="s">
        <v>37</v>
      </c>
      <c r="H9" s="83"/>
      <c r="I9" s="83"/>
      <c r="J9" s="83"/>
      <c r="K9" s="83"/>
      <c r="L9" s="83"/>
      <c r="M9" s="83"/>
      <c r="N9" s="83"/>
    </row>
    <row r="10" spans="1:14" s="10" customFormat="1" ht="13.5">
      <c r="A10" s="8"/>
      <c r="B10" s="36"/>
      <c r="C10" s="9"/>
      <c r="D10" s="22" t="s">
        <v>31</v>
      </c>
      <c r="E10" s="22" t="s">
        <v>30</v>
      </c>
      <c r="F10" s="23" t="s">
        <v>0</v>
      </c>
      <c r="G10" s="82" t="s">
        <v>12</v>
      </c>
      <c r="H10" s="82"/>
      <c r="I10" s="82"/>
      <c r="J10" s="82"/>
      <c r="K10" s="23" t="s">
        <v>1</v>
      </c>
      <c r="L10" s="23" t="s">
        <v>2</v>
      </c>
      <c r="M10" s="23" t="s">
        <v>10</v>
      </c>
      <c r="N10" s="23" t="s">
        <v>24</v>
      </c>
    </row>
    <row r="11" spans="1:14" s="10" customFormat="1" ht="21" customHeight="1">
      <c r="A11" s="79" t="s">
        <v>13</v>
      </c>
      <c r="B11" s="80"/>
      <c r="C11" s="80"/>
      <c r="D11" s="46"/>
      <c r="E11" s="46"/>
      <c r="F11" s="47"/>
      <c r="G11" s="78"/>
      <c r="H11" s="78"/>
      <c r="I11" s="78"/>
      <c r="J11" s="78"/>
      <c r="K11" s="47"/>
      <c r="L11" s="46"/>
      <c r="M11" s="47"/>
      <c r="N11" s="47"/>
    </row>
    <row r="12" spans="1:13" s="10" customFormat="1" ht="13.5">
      <c r="A12" s="44"/>
      <c r="B12" s="45"/>
      <c r="C12" s="45"/>
      <c r="D12" s="9"/>
      <c r="E12" s="9"/>
      <c r="F12" s="9"/>
      <c r="G12" s="9"/>
      <c r="H12" s="9"/>
      <c r="I12" s="9"/>
      <c r="J12" s="9"/>
      <c r="K12" s="9"/>
      <c r="L12" s="9"/>
      <c r="M12" s="9"/>
    </row>
    <row r="13" spans="1:14" s="10" customFormat="1" ht="21" customHeight="1">
      <c r="A13" s="79" t="s">
        <v>22</v>
      </c>
      <c r="B13" s="80"/>
      <c r="C13" s="80"/>
      <c r="D13" s="47"/>
      <c r="E13" s="47"/>
      <c r="F13" s="46"/>
      <c r="G13" s="78"/>
      <c r="H13" s="78"/>
      <c r="I13" s="78"/>
      <c r="J13" s="78"/>
      <c r="K13" s="46"/>
      <c r="L13" s="46"/>
      <c r="M13" s="47"/>
      <c r="N13" s="46"/>
    </row>
    <row r="14" spans="1:14" s="10" customFormat="1" ht="13.5">
      <c r="A14" s="37">
        <f>IF(D13="","",IF(M13="","連絡者のメールアドレスを入力して下さい。　←入力すると注意が消えます",""))</f>
      </c>
      <c r="B14" s="36"/>
      <c r="C14" s="9"/>
      <c r="D14" s="9"/>
      <c r="E14" s="9"/>
      <c r="F14" s="9"/>
      <c r="G14" s="9"/>
      <c r="H14" s="9"/>
      <c r="I14" s="9"/>
      <c r="J14" s="9"/>
      <c r="K14" s="9"/>
      <c r="L14" s="9"/>
      <c r="M14" s="9"/>
      <c r="N14" s="9"/>
    </row>
    <row r="15" spans="2:14" s="10" customFormat="1" ht="13.5">
      <c r="B15" s="9"/>
      <c r="C15" s="9"/>
      <c r="D15" s="9"/>
      <c r="E15" s="9"/>
      <c r="F15" s="9"/>
      <c r="G15" s="9"/>
      <c r="H15" s="9"/>
      <c r="I15" s="36"/>
      <c r="J15" s="9"/>
      <c r="K15" s="9"/>
      <c r="L15" s="9"/>
      <c r="M15" s="9"/>
      <c r="N15" s="9"/>
    </row>
    <row r="16" spans="1:14" s="10" customFormat="1" ht="13.5">
      <c r="A16" s="38" t="s">
        <v>41</v>
      </c>
      <c r="B16" s="9"/>
      <c r="C16" s="9"/>
      <c r="D16" s="9"/>
      <c r="E16" s="9"/>
      <c r="F16" s="9"/>
      <c r="G16" s="24" t="s">
        <v>19</v>
      </c>
      <c r="H16" s="9"/>
      <c r="I16" s="36"/>
      <c r="J16" s="9"/>
      <c r="K16" s="9"/>
      <c r="L16" s="9"/>
      <c r="M16" s="9"/>
      <c r="N16" s="9"/>
    </row>
    <row r="17" spans="1:14" s="10" customFormat="1" ht="13.5">
      <c r="A17" s="77" t="s">
        <v>15</v>
      </c>
      <c r="B17" s="77"/>
      <c r="C17" s="77"/>
      <c r="D17" s="12">
        <f>A5*15000</f>
        <v>0</v>
      </c>
      <c r="E17" s="13" t="s">
        <v>17</v>
      </c>
      <c r="F17" s="12">
        <f>G17*2000</f>
        <v>0</v>
      </c>
      <c r="G17" s="13">
        <f>SUM(B26:B125)</f>
        <v>0</v>
      </c>
      <c r="H17" s="11"/>
      <c r="I17" s="9"/>
      <c r="J17" s="9"/>
      <c r="K17" s="9"/>
      <c r="L17" s="9"/>
      <c r="M17" s="9"/>
      <c r="N17" s="9"/>
    </row>
    <row r="18" spans="1:14" s="10" customFormat="1" ht="13.5">
      <c r="A18" s="77" t="s">
        <v>16</v>
      </c>
      <c r="B18" s="77"/>
      <c r="C18" s="77"/>
      <c r="D18" s="12">
        <f>(A5+D5)*15000</f>
        <v>0</v>
      </c>
      <c r="E18" s="13" t="s">
        <v>18</v>
      </c>
      <c r="F18" s="12">
        <f>G18*3000</f>
        <v>0</v>
      </c>
      <c r="G18" s="13">
        <f>SUM(B26:C125)</f>
        <v>0</v>
      </c>
      <c r="H18" s="35">
        <f>IF(G18=COUNTA(D26:D125),"","件数が合いません。新規/継続の数を確認してください")</f>
      </c>
      <c r="I18" s="9"/>
      <c r="J18" s="9"/>
      <c r="K18" s="9"/>
      <c r="L18" s="9"/>
      <c r="M18" s="9"/>
      <c r="N18" s="9"/>
    </row>
    <row r="19" spans="1:14" s="10" customFormat="1" ht="13.5">
      <c r="A19" s="77"/>
      <c r="B19" s="77"/>
      <c r="C19" s="77"/>
      <c r="D19" s="13"/>
      <c r="E19" s="14" t="s">
        <v>54</v>
      </c>
      <c r="F19" s="12">
        <f>G19*1000</f>
        <v>0</v>
      </c>
      <c r="G19" s="13">
        <f>SUM('アシスタントスタッフ用'!B9:B78)</f>
        <v>0</v>
      </c>
      <c r="H19" s="11"/>
      <c r="I19" s="9"/>
      <c r="J19" s="9"/>
      <c r="K19" s="9"/>
      <c r="L19" s="9"/>
      <c r="M19" s="9"/>
      <c r="N19" s="9"/>
    </row>
    <row r="20" spans="1:14" s="10" customFormat="1" ht="14.25" thickBot="1">
      <c r="A20" s="75" t="s">
        <v>21</v>
      </c>
      <c r="B20" s="75"/>
      <c r="C20" s="75"/>
      <c r="D20" s="15">
        <f>SUM(D17:D18)</f>
        <v>0</v>
      </c>
      <c r="E20" s="16" t="s">
        <v>55</v>
      </c>
      <c r="F20" s="15">
        <f>G20*2000</f>
        <v>0</v>
      </c>
      <c r="G20" s="17">
        <f>SUM('アシスタントスタッフ用'!B9:C78)</f>
        <v>0</v>
      </c>
      <c r="H20" s="35">
        <f>IF(G20=COUNTA('アシスタントスタッフ用'!D9:D78),"","件数が合いません。新規/継続の数を確認してください")</f>
      </c>
      <c r="I20" s="58"/>
      <c r="J20" s="62" t="s">
        <v>50</v>
      </c>
      <c r="K20" s="58"/>
      <c r="L20" s="11"/>
      <c r="M20" s="9"/>
      <c r="N20" s="9"/>
    </row>
    <row r="21" spans="1:14" s="10" customFormat="1" ht="14.25" thickTop="1">
      <c r="A21" s="76" t="s">
        <v>20</v>
      </c>
      <c r="B21" s="76"/>
      <c r="C21" s="76"/>
      <c r="D21" s="18">
        <f>D20+F21</f>
        <v>0</v>
      </c>
      <c r="E21" s="19" t="s">
        <v>21</v>
      </c>
      <c r="F21" s="20">
        <f>SUM(F17:F20)</f>
        <v>0</v>
      </c>
      <c r="G21" s="20"/>
      <c r="H21" s="52"/>
      <c r="I21" s="57" t="s">
        <v>45</v>
      </c>
      <c r="J21" s="57" t="s">
        <v>47</v>
      </c>
      <c r="K21" s="57" t="s">
        <v>46</v>
      </c>
      <c r="L21" s="9"/>
      <c r="M21" s="9"/>
      <c r="N21" s="9"/>
    </row>
    <row r="22" spans="1:14" s="10" customFormat="1" ht="13.5">
      <c r="A22" s="59" t="s">
        <v>49</v>
      </c>
      <c r="B22" s="53"/>
      <c r="C22" s="53"/>
      <c r="D22" s="53"/>
      <c r="E22" s="54"/>
      <c r="F22" s="55"/>
      <c r="G22" s="55"/>
      <c r="H22" s="52"/>
      <c r="I22" s="60"/>
      <c r="J22" s="56"/>
      <c r="K22" s="63">
        <f>D21</f>
        <v>0</v>
      </c>
      <c r="L22" s="9"/>
      <c r="M22" s="9"/>
      <c r="N22" s="9"/>
    </row>
    <row r="23" spans="1:14" s="10" customFormat="1" ht="13.5">
      <c r="A23" s="9"/>
      <c r="B23" s="9"/>
      <c r="C23" s="9"/>
      <c r="D23" s="9"/>
      <c r="E23" s="9"/>
      <c r="F23" s="9"/>
      <c r="G23" s="9"/>
      <c r="H23" s="9"/>
      <c r="I23" s="9"/>
      <c r="J23" s="9"/>
      <c r="K23" s="9"/>
      <c r="L23" s="9"/>
      <c r="M23" s="9"/>
      <c r="N23" s="9"/>
    </row>
    <row r="24" spans="1:14" s="10" customFormat="1" ht="13.5">
      <c r="A24" s="38" t="s">
        <v>48</v>
      </c>
      <c r="B24" s="9"/>
      <c r="C24" s="9"/>
      <c r="D24" s="9"/>
      <c r="E24" s="9"/>
      <c r="F24" s="9"/>
      <c r="G24" s="9"/>
      <c r="H24" s="9"/>
      <c r="I24" s="9"/>
      <c r="J24" s="9"/>
      <c r="K24" s="9"/>
      <c r="L24" s="9"/>
      <c r="M24" s="9"/>
      <c r="N24" s="9"/>
    </row>
    <row r="25" spans="1:14" ht="19.5" customHeight="1">
      <c r="A25" s="25" t="s">
        <v>3</v>
      </c>
      <c r="B25" s="25" t="s">
        <v>4</v>
      </c>
      <c r="C25" s="25" t="s">
        <v>5</v>
      </c>
      <c r="D25" s="25" t="s">
        <v>8</v>
      </c>
      <c r="E25" s="25" t="s">
        <v>29</v>
      </c>
      <c r="F25" s="26" t="s">
        <v>6</v>
      </c>
      <c r="G25" s="26" t="s">
        <v>7</v>
      </c>
      <c r="H25" s="26" t="s">
        <v>23</v>
      </c>
      <c r="I25" s="26" t="s">
        <v>0</v>
      </c>
      <c r="J25" s="26" t="s">
        <v>14</v>
      </c>
      <c r="K25" s="26" t="s">
        <v>25</v>
      </c>
      <c r="L25" s="26" t="s">
        <v>26</v>
      </c>
      <c r="M25" s="26" t="s">
        <v>42</v>
      </c>
      <c r="N25" s="26" t="s">
        <v>43</v>
      </c>
    </row>
    <row r="26" spans="1:14" ht="15" customHeight="1">
      <c r="A26" s="2">
        <f>IF(B26=1,IF(C26=1,"重複エラー",1),1)</f>
        <v>1</v>
      </c>
      <c r="D26" s="61"/>
      <c r="E26" s="61"/>
      <c r="F26" s="50"/>
      <c r="G26" s="49"/>
      <c r="H26" s="49"/>
      <c r="I26" s="49"/>
      <c r="J26" s="49"/>
      <c r="K26" s="49"/>
      <c r="L26" s="49"/>
      <c r="M26" s="49"/>
      <c r="N26" s="49"/>
    </row>
    <row r="27" spans="1:14" ht="15" customHeight="1">
      <c r="A27" s="2">
        <f>IF(B27=1,IF(C27=1,"重複エラー",A26+1),A26+1)</f>
        <v>2</v>
      </c>
      <c r="D27" s="61"/>
      <c r="E27" s="61"/>
      <c r="F27" s="50"/>
      <c r="G27" s="49"/>
      <c r="H27" s="49"/>
      <c r="I27" s="49"/>
      <c r="J27" s="49"/>
      <c r="K27" s="49"/>
      <c r="L27" s="49"/>
      <c r="M27" s="49"/>
      <c r="N27" s="49"/>
    </row>
    <row r="28" spans="1:14" ht="15" customHeight="1">
      <c r="A28" s="2">
        <f aca="true" t="shared" si="0" ref="A28:A91">IF(B28=1,IF(C28=1,"重複エラー",A27+1),A27+1)</f>
        <v>3</v>
      </c>
      <c r="D28" s="61"/>
      <c r="E28" s="61"/>
      <c r="F28" s="50"/>
      <c r="G28" s="49"/>
      <c r="H28" s="49"/>
      <c r="I28" s="49"/>
      <c r="J28" s="49"/>
      <c r="K28" s="49"/>
      <c r="L28" s="49"/>
      <c r="M28" s="49"/>
      <c r="N28" s="49"/>
    </row>
    <row r="29" spans="1:14" ht="15" customHeight="1">
      <c r="A29" s="2">
        <f t="shared" si="0"/>
        <v>4</v>
      </c>
      <c r="D29" s="61"/>
      <c r="E29" s="61"/>
      <c r="F29" s="50"/>
      <c r="G29" s="49"/>
      <c r="H29" s="49"/>
      <c r="I29" s="49"/>
      <c r="J29" s="49"/>
      <c r="K29" s="49"/>
      <c r="L29" s="49"/>
      <c r="M29" s="49"/>
      <c r="N29" s="49"/>
    </row>
    <row r="30" spans="1:14" ht="15" customHeight="1">
      <c r="A30" s="2">
        <f t="shared" si="0"/>
        <v>5</v>
      </c>
      <c r="D30" s="61"/>
      <c r="E30" s="61"/>
      <c r="F30" s="50"/>
      <c r="G30" s="49"/>
      <c r="H30" s="49"/>
      <c r="I30" s="49"/>
      <c r="J30" s="49"/>
      <c r="K30" s="49"/>
      <c r="L30" s="49"/>
      <c r="M30" s="49"/>
      <c r="N30" s="49"/>
    </row>
    <row r="31" spans="1:14" ht="15" customHeight="1">
      <c r="A31" s="2">
        <f t="shared" si="0"/>
        <v>6</v>
      </c>
      <c r="D31" s="61"/>
      <c r="E31" s="61"/>
      <c r="F31" s="50"/>
      <c r="G31" s="49"/>
      <c r="H31" s="49"/>
      <c r="I31" s="49"/>
      <c r="J31" s="49"/>
      <c r="K31" s="49"/>
      <c r="L31" s="49"/>
      <c r="M31" s="49"/>
      <c r="N31" s="49"/>
    </row>
    <row r="32" spans="1:14" ht="15" customHeight="1">
      <c r="A32" s="2">
        <f t="shared" si="0"/>
        <v>7</v>
      </c>
      <c r="D32" s="61"/>
      <c r="E32" s="61"/>
      <c r="F32" s="50"/>
      <c r="G32" s="49"/>
      <c r="H32" s="49"/>
      <c r="I32" s="49"/>
      <c r="J32" s="49"/>
      <c r="K32" s="49"/>
      <c r="L32" s="49"/>
      <c r="M32" s="49"/>
      <c r="N32" s="49"/>
    </row>
    <row r="33" spans="1:14" ht="15" customHeight="1">
      <c r="A33" s="2">
        <f t="shared" si="0"/>
        <v>8</v>
      </c>
      <c r="D33" s="61"/>
      <c r="E33" s="61"/>
      <c r="F33" s="50"/>
      <c r="G33" s="49"/>
      <c r="H33" s="49"/>
      <c r="I33" s="49"/>
      <c r="J33" s="49"/>
      <c r="K33" s="49"/>
      <c r="L33" s="49"/>
      <c r="M33" s="49"/>
      <c r="N33" s="49"/>
    </row>
    <row r="34" spans="1:14" ht="15" customHeight="1">
      <c r="A34" s="2">
        <f t="shared" si="0"/>
        <v>9</v>
      </c>
      <c r="D34" s="61"/>
      <c r="E34" s="61"/>
      <c r="F34" s="50"/>
      <c r="G34" s="49"/>
      <c r="H34" s="49"/>
      <c r="I34" s="49"/>
      <c r="J34" s="49"/>
      <c r="K34" s="49"/>
      <c r="L34" s="49"/>
      <c r="M34" s="49"/>
      <c r="N34" s="49"/>
    </row>
    <row r="35" spans="1:14" ht="15" customHeight="1">
      <c r="A35" s="2">
        <f t="shared" si="0"/>
        <v>10</v>
      </c>
      <c r="D35" s="61"/>
      <c r="E35" s="61"/>
      <c r="F35" s="50"/>
      <c r="G35" s="49"/>
      <c r="H35" s="49"/>
      <c r="I35" s="49"/>
      <c r="J35" s="49"/>
      <c r="K35" s="49"/>
      <c r="L35" s="49"/>
      <c r="M35" s="49"/>
      <c r="N35" s="49"/>
    </row>
    <row r="36" spans="1:14" ht="15" customHeight="1">
      <c r="A36" s="2">
        <f t="shared" si="0"/>
        <v>11</v>
      </c>
      <c r="D36" s="61"/>
      <c r="E36" s="61"/>
      <c r="F36" s="50"/>
      <c r="G36" s="49"/>
      <c r="H36" s="49"/>
      <c r="I36" s="49"/>
      <c r="J36" s="49"/>
      <c r="K36" s="49"/>
      <c r="L36" s="49"/>
      <c r="M36" s="49"/>
      <c r="N36" s="49"/>
    </row>
    <row r="37" spans="1:14" ht="15" customHeight="1">
      <c r="A37" s="2">
        <f t="shared" si="0"/>
        <v>12</v>
      </c>
      <c r="D37" s="61"/>
      <c r="E37" s="61"/>
      <c r="F37" s="50"/>
      <c r="G37" s="49"/>
      <c r="H37" s="49"/>
      <c r="I37" s="49"/>
      <c r="J37" s="49"/>
      <c r="K37" s="49"/>
      <c r="L37" s="49"/>
      <c r="M37" s="49"/>
      <c r="N37" s="49"/>
    </row>
    <row r="38" spans="1:14" ht="15" customHeight="1">
      <c r="A38" s="2">
        <f t="shared" si="0"/>
        <v>13</v>
      </c>
      <c r="D38" s="61"/>
      <c r="E38" s="61"/>
      <c r="F38" s="50"/>
      <c r="G38" s="49"/>
      <c r="H38" s="49"/>
      <c r="I38" s="49"/>
      <c r="J38" s="49"/>
      <c r="K38" s="49"/>
      <c r="L38" s="49"/>
      <c r="M38" s="49"/>
      <c r="N38" s="49"/>
    </row>
    <row r="39" spans="1:14" ht="15" customHeight="1">
      <c r="A39" s="2">
        <f t="shared" si="0"/>
        <v>14</v>
      </c>
      <c r="D39" s="61"/>
      <c r="E39" s="61"/>
      <c r="F39" s="50"/>
      <c r="G39" s="49"/>
      <c r="H39" s="49"/>
      <c r="I39" s="49"/>
      <c r="J39" s="49"/>
      <c r="K39" s="49"/>
      <c r="L39" s="49"/>
      <c r="M39" s="49"/>
      <c r="N39" s="49"/>
    </row>
    <row r="40" spans="1:14" ht="15" customHeight="1">
      <c r="A40" s="2">
        <f t="shared" si="0"/>
        <v>15</v>
      </c>
      <c r="D40" s="61"/>
      <c r="E40" s="61"/>
      <c r="F40" s="50"/>
      <c r="G40" s="49"/>
      <c r="H40" s="49"/>
      <c r="I40" s="49"/>
      <c r="J40" s="49"/>
      <c r="K40" s="49"/>
      <c r="L40" s="49"/>
      <c r="M40" s="49"/>
      <c r="N40" s="49"/>
    </row>
    <row r="41" spans="1:14" ht="15" customHeight="1">
      <c r="A41" s="2">
        <f t="shared" si="0"/>
        <v>16</v>
      </c>
      <c r="D41" s="61"/>
      <c r="E41" s="61"/>
      <c r="F41" s="50"/>
      <c r="G41" s="49"/>
      <c r="H41" s="49"/>
      <c r="I41" s="49"/>
      <c r="J41" s="49"/>
      <c r="K41" s="49"/>
      <c r="L41" s="49"/>
      <c r="M41" s="49"/>
      <c r="N41" s="49"/>
    </row>
    <row r="42" spans="1:14" ht="15" customHeight="1">
      <c r="A42" s="2">
        <f t="shared" si="0"/>
        <v>17</v>
      </c>
      <c r="D42" s="61"/>
      <c r="E42" s="61"/>
      <c r="F42" s="50"/>
      <c r="G42" s="49"/>
      <c r="H42" s="49"/>
      <c r="I42" s="49"/>
      <c r="J42" s="49"/>
      <c r="K42" s="49"/>
      <c r="L42" s="49"/>
      <c r="M42" s="49"/>
      <c r="N42" s="49"/>
    </row>
    <row r="43" spans="1:14" ht="15" customHeight="1">
      <c r="A43" s="2">
        <f t="shared" si="0"/>
        <v>18</v>
      </c>
      <c r="D43" s="61"/>
      <c r="E43" s="61"/>
      <c r="F43" s="50"/>
      <c r="G43" s="49"/>
      <c r="H43" s="49"/>
      <c r="I43" s="49"/>
      <c r="J43" s="49"/>
      <c r="K43" s="49"/>
      <c r="L43" s="49"/>
      <c r="M43" s="49"/>
      <c r="N43" s="49"/>
    </row>
    <row r="44" spans="1:14" ht="15" customHeight="1">
      <c r="A44" s="2">
        <f t="shared" si="0"/>
        <v>19</v>
      </c>
      <c r="D44" s="61"/>
      <c r="E44" s="61"/>
      <c r="F44" s="50"/>
      <c r="G44" s="49"/>
      <c r="H44" s="49"/>
      <c r="I44" s="49"/>
      <c r="J44" s="49"/>
      <c r="K44" s="49"/>
      <c r="L44" s="49"/>
      <c r="M44" s="49"/>
      <c r="N44" s="49"/>
    </row>
    <row r="45" spans="1:14" ht="15" customHeight="1">
      <c r="A45" s="2">
        <f t="shared" si="0"/>
        <v>20</v>
      </c>
      <c r="D45" s="61"/>
      <c r="E45" s="61"/>
      <c r="F45" s="50"/>
      <c r="G45" s="49"/>
      <c r="H45" s="49"/>
      <c r="I45" s="49"/>
      <c r="J45" s="49"/>
      <c r="K45" s="49"/>
      <c r="L45" s="49"/>
      <c r="M45" s="49"/>
      <c r="N45" s="49"/>
    </row>
    <row r="46" spans="1:14" ht="15" customHeight="1">
      <c r="A46" s="2">
        <f t="shared" si="0"/>
        <v>21</v>
      </c>
      <c r="D46" s="61"/>
      <c r="E46" s="61"/>
      <c r="F46" s="50"/>
      <c r="G46" s="49"/>
      <c r="H46" s="49"/>
      <c r="I46" s="49"/>
      <c r="J46" s="49"/>
      <c r="K46" s="49"/>
      <c r="L46" s="49"/>
      <c r="M46" s="49"/>
      <c r="N46" s="49"/>
    </row>
    <row r="47" spans="1:14" ht="15" customHeight="1">
      <c r="A47" s="2">
        <f t="shared" si="0"/>
        <v>22</v>
      </c>
      <c r="D47" s="61"/>
      <c r="E47" s="61"/>
      <c r="F47" s="50"/>
      <c r="G47" s="49"/>
      <c r="H47" s="49"/>
      <c r="I47" s="49"/>
      <c r="J47" s="49"/>
      <c r="K47" s="49"/>
      <c r="L47" s="49"/>
      <c r="M47" s="49"/>
      <c r="N47" s="49"/>
    </row>
    <row r="48" spans="1:14" ht="15" customHeight="1">
      <c r="A48" s="2">
        <f t="shared" si="0"/>
        <v>23</v>
      </c>
      <c r="D48" s="61"/>
      <c r="E48" s="61"/>
      <c r="F48" s="50"/>
      <c r="G48" s="49"/>
      <c r="H48" s="49"/>
      <c r="I48" s="49"/>
      <c r="J48" s="49"/>
      <c r="K48" s="49"/>
      <c r="L48" s="49"/>
      <c r="M48" s="49"/>
      <c r="N48" s="49"/>
    </row>
    <row r="49" spans="1:14" ht="15" customHeight="1">
      <c r="A49" s="2">
        <f t="shared" si="0"/>
        <v>24</v>
      </c>
      <c r="D49" s="61"/>
      <c r="E49" s="61"/>
      <c r="F49" s="50"/>
      <c r="G49" s="49"/>
      <c r="H49" s="49"/>
      <c r="I49" s="49"/>
      <c r="J49" s="49"/>
      <c r="K49" s="49"/>
      <c r="L49" s="49"/>
      <c r="M49" s="49"/>
      <c r="N49" s="49"/>
    </row>
    <row r="50" spans="1:14" ht="15" customHeight="1">
      <c r="A50" s="2">
        <f t="shared" si="0"/>
        <v>25</v>
      </c>
      <c r="D50" s="61"/>
      <c r="E50" s="61"/>
      <c r="F50" s="50"/>
      <c r="G50" s="49"/>
      <c r="H50" s="49"/>
      <c r="I50" s="49"/>
      <c r="J50" s="49"/>
      <c r="K50" s="49"/>
      <c r="L50" s="49"/>
      <c r="M50" s="49"/>
      <c r="N50" s="49"/>
    </row>
    <row r="51" spans="1:14" ht="15" customHeight="1">
      <c r="A51" s="2">
        <f t="shared" si="0"/>
        <v>26</v>
      </c>
      <c r="D51" s="61"/>
      <c r="E51" s="61"/>
      <c r="F51" s="50"/>
      <c r="G51" s="49"/>
      <c r="H51" s="49"/>
      <c r="I51" s="49"/>
      <c r="J51" s="49"/>
      <c r="K51" s="49"/>
      <c r="L51" s="49"/>
      <c r="M51" s="49"/>
      <c r="N51" s="49"/>
    </row>
    <row r="52" spans="1:14" ht="15" customHeight="1">
      <c r="A52" s="2">
        <f t="shared" si="0"/>
        <v>27</v>
      </c>
      <c r="D52" s="61"/>
      <c r="E52" s="61"/>
      <c r="F52" s="50"/>
      <c r="G52" s="49"/>
      <c r="H52" s="49"/>
      <c r="I52" s="49"/>
      <c r="J52" s="49"/>
      <c r="K52" s="49"/>
      <c r="L52" s="49"/>
      <c r="M52" s="49"/>
      <c r="N52" s="49"/>
    </row>
    <row r="53" spans="1:14" ht="15" customHeight="1">
      <c r="A53" s="2">
        <f t="shared" si="0"/>
        <v>28</v>
      </c>
      <c r="D53" s="61"/>
      <c r="E53" s="61"/>
      <c r="F53" s="50"/>
      <c r="G53" s="49"/>
      <c r="H53" s="49"/>
      <c r="I53" s="49"/>
      <c r="J53" s="49"/>
      <c r="K53" s="49"/>
      <c r="L53" s="49"/>
      <c r="M53" s="49"/>
      <c r="N53" s="49"/>
    </row>
    <row r="54" spans="1:14" ht="15" customHeight="1">
      <c r="A54" s="2">
        <f t="shared" si="0"/>
        <v>29</v>
      </c>
      <c r="D54" s="61"/>
      <c r="E54" s="61"/>
      <c r="F54" s="50"/>
      <c r="G54" s="49"/>
      <c r="H54" s="49"/>
      <c r="I54" s="49"/>
      <c r="J54" s="49"/>
      <c r="K54" s="49"/>
      <c r="L54" s="49"/>
      <c r="M54" s="49"/>
      <c r="N54" s="49"/>
    </row>
    <row r="55" spans="1:14" ht="15" customHeight="1">
      <c r="A55" s="2">
        <f t="shared" si="0"/>
        <v>30</v>
      </c>
      <c r="D55" s="61"/>
      <c r="E55" s="61"/>
      <c r="F55" s="50"/>
      <c r="G55" s="49"/>
      <c r="H55" s="49"/>
      <c r="I55" s="49"/>
      <c r="J55" s="49"/>
      <c r="K55" s="49"/>
      <c r="L55" s="49"/>
      <c r="M55" s="49"/>
      <c r="N55" s="49"/>
    </row>
    <row r="56" spans="1:14" ht="15" customHeight="1">
      <c r="A56" s="2">
        <f t="shared" si="0"/>
        <v>31</v>
      </c>
      <c r="D56" s="61"/>
      <c r="E56" s="61"/>
      <c r="F56" s="50"/>
      <c r="G56" s="49"/>
      <c r="H56" s="49"/>
      <c r="I56" s="49"/>
      <c r="J56" s="49"/>
      <c r="K56" s="49"/>
      <c r="L56" s="49"/>
      <c r="M56" s="49"/>
      <c r="N56" s="49"/>
    </row>
    <row r="57" spans="1:14" ht="15" customHeight="1">
      <c r="A57" s="2">
        <f t="shared" si="0"/>
        <v>32</v>
      </c>
      <c r="D57" s="61"/>
      <c r="E57" s="61"/>
      <c r="F57" s="50"/>
      <c r="G57" s="49"/>
      <c r="H57" s="49"/>
      <c r="I57" s="49"/>
      <c r="J57" s="49"/>
      <c r="K57" s="49"/>
      <c r="L57" s="49"/>
      <c r="M57" s="49"/>
      <c r="N57" s="49"/>
    </row>
    <row r="58" spans="1:14" ht="15" customHeight="1">
      <c r="A58" s="2">
        <f t="shared" si="0"/>
        <v>33</v>
      </c>
      <c r="D58" s="61"/>
      <c r="E58" s="61"/>
      <c r="F58" s="50"/>
      <c r="G58" s="49"/>
      <c r="H58" s="49"/>
      <c r="I58" s="49"/>
      <c r="J58" s="49"/>
      <c r="K58" s="49"/>
      <c r="L58" s="49"/>
      <c r="M58" s="49"/>
      <c r="N58" s="49"/>
    </row>
    <row r="59" spans="1:14" ht="15" customHeight="1">
      <c r="A59" s="2">
        <f t="shared" si="0"/>
        <v>34</v>
      </c>
      <c r="D59" s="61"/>
      <c r="E59" s="61"/>
      <c r="F59" s="50"/>
      <c r="G59" s="49"/>
      <c r="H59" s="49"/>
      <c r="I59" s="49"/>
      <c r="J59" s="49"/>
      <c r="K59" s="49"/>
      <c r="L59" s="49"/>
      <c r="M59" s="49"/>
      <c r="N59" s="49"/>
    </row>
    <row r="60" spans="1:14" ht="15" customHeight="1">
      <c r="A60" s="2">
        <f t="shared" si="0"/>
        <v>35</v>
      </c>
      <c r="D60" s="61"/>
      <c r="E60" s="61"/>
      <c r="F60" s="50"/>
      <c r="G60" s="49"/>
      <c r="H60" s="49"/>
      <c r="I60" s="49"/>
      <c r="J60" s="49"/>
      <c r="K60" s="49"/>
      <c r="L60" s="49"/>
      <c r="M60" s="49"/>
      <c r="N60" s="49"/>
    </row>
    <row r="61" spans="1:14" ht="15" customHeight="1">
      <c r="A61" s="2">
        <f t="shared" si="0"/>
        <v>36</v>
      </c>
      <c r="D61" s="61"/>
      <c r="E61" s="61"/>
      <c r="F61" s="50"/>
      <c r="G61" s="49"/>
      <c r="H61" s="49"/>
      <c r="I61" s="49"/>
      <c r="J61" s="49"/>
      <c r="K61" s="49"/>
      <c r="L61" s="49"/>
      <c r="M61" s="49"/>
      <c r="N61" s="49"/>
    </row>
    <row r="62" spans="1:14" ht="15" customHeight="1">
      <c r="A62" s="2">
        <f t="shared" si="0"/>
        <v>37</v>
      </c>
      <c r="D62" s="61"/>
      <c r="E62" s="61"/>
      <c r="F62" s="50"/>
      <c r="G62" s="49"/>
      <c r="H62" s="49"/>
      <c r="I62" s="49"/>
      <c r="J62" s="49"/>
      <c r="K62" s="49"/>
      <c r="L62" s="49"/>
      <c r="M62" s="49"/>
      <c r="N62" s="49"/>
    </row>
    <row r="63" spans="1:14" ht="15" customHeight="1">
      <c r="A63" s="2">
        <f t="shared" si="0"/>
        <v>38</v>
      </c>
      <c r="D63" s="61"/>
      <c r="E63" s="61"/>
      <c r="F63" s="50"/>
      <c r="G63" s="49"/>
      <c r="H63" s="49"/>
      <c r="I63" s="49"/>
      <c r="J63" s="49"/>
      <c r="K63" s="49"/>
      <c r="L63" s="49"/>
      <c r="M63" s="49"/>
      <c r="N63" s="49"/>
    </row>
    <row r="64" spans="1:14" ht="15" customHeight="1">
      <c r="A64" s="2">
        <f t="shared" si="0"/>
        <v>39</v>
      </c>
      <c r="D64" s="61"/>
      <c r="E64" s="61"/>
      <c r="F64" s="50"/>
      <c r="G64" s="49"/>
      <c r="H64" s="49"/>
      <c r="I64" s="49"/>
      <c r="J64" s="49"/>
      <c r="K64" s="49"/>
      <c r="L64" s="49"/>
      <c r="M64" s="49"/>
      <c r="N64" s="49"/>
    </row>
    <row r="65" spans="1:14" ht="15" customHeight="1">
      <c r="A65" s="2">
        <f t="shared" si="0"/>
        <v>40</v>
      </c>
      <c r="D65" s="61"/>
      <c r="E65" s="61"/>
      <c r="F65" s="50"/>
      <c r="G65" s="49"/>
      <c r="H65" s="49"/>
      <c r="I65" s="49"/>
      <c r="J65" s="49"/>
      <c r="K65" s="49"/>
      <c r="L65" s="49"/>
      <c r="M65" s="49"/>
      <c r="N65" s="49"/>
    </row>
    <row r="66" spans="1:14" ht="15" customHeight="1">
      <c r="A66" s="2">
        <f t="shared" si="0"/>
        <v>41</v>
      </c>
      <c r="D66" s="61"/>
      <c r="E66" s="61"/>
      <c r="F66" s="50"/>
      <c r="G66" s="49"/>
      <c r="H66" s="49"/>
      <c r="I66" s="49"/>
      <c r="J66" s="49"/>
      <c r="K66" s="49"/>
      <c r="L66" s="49"/>
      <c r="M66" s="49"/>
      <c r="N66" s="49"/>
    </row>
    <row r="67" spans="1:14" ht="15" customHeight="1">
      <c r="A67" s="2">
        <f t="shared" si="0"/>
        <v>42</v>
      </c>
      <c r="D67" s="61"/>
      <c r="E67" s="61"/>
      <c r="F67" s="50"/>
      <c r="G67" s="49"/>
      <c r="H67" s="49"/>
      <c r="I67" s="49"/>
      <c r="J67" s="49"/>
      <c r="K67" s="49"/>
      <c r="L67" s="49"/>
      <c r="M67" s="49"/>
      <c r="N67" s="49"/>
    </row>
    <row r="68" spans="1:14" ht="15" customHeight="1">
      <c r="A68" s="2">
        <f t="shared" si="0"/>
        <v>43</v>
      </c>
      <c r="D68" s="61"/>
      <c r="E68" s="61"/>
      <c r="F68" s="50"/>
      <c r="G68" s="49"/>
      <c r="H68" s="49"/>
      <c r="I68" s="49"/>
      <c r="J68" s="49"/>
      <c r="K68" s="49"/>
      <c r="L68" s="49"/>
      <c r="M68" s="49"/>
      <c r="N68" s="49"/>
    </row>
    <row r="69" spans="1:14" ht="15" customHeight="1">
      <c r="A69" s="2">
        <f t="shared" si="0"/>
        <v>44</v>
      </c>
      <c r="D69" s="61"/>
      <c r="E69" s="61"/>
      <c r="F69" s="50"/>
      <c r="G69" s="49"/>
      <c r="H69" s="49"/>
      <c r="I69" s="49"/>
      <c r="J69" s="49"/>
      <c r="K69" s="49"/>
      <c r="L69" s="49"/>
      <c r="M69" s="49"/>
      <c r="N69" s="49"/>
    </row>
    <row r="70" spans="1:14" ht="15" customHeight="1">
      <c r="A70" s="2">
        <f t="shared" si="0"/>
        <v>45</v>
      </c>
      <c r="D70" s="61"/>
      <c r="E70" s="61"/>
      <c r="F70" s="50"/>
      <c r="G70" s="49"/>
      <c r="H70" s="49"/>
      <c r="I70" s="49"/>
      <c r="J70" s="49"/>
      <c r="K70" s="49"/>
      <c r="L70" s="49"/>
      <c r="M70" s="49"/>
      <c r="N70" s="49"/>
    </row>
    <row r="71" spans="1:14" ht="15" customHeight="1">
      <c r="A71" s="2">
        <f t="shared" si="0"/>
        <v>46</v>
      </c>
      <c r="D71" s="61"/>
      <c r="E71" s="61"/>
      <c r="F71" s="50"/>
      <c r="G71" s="49"/>
      <c r="H71" s="49"/>
      <c r="I71" s="49"/>
      <c r="J71" s="49"/>
      <c r="K71" s="49"/>
      <c r="L71" s="49"/>
      <c r="M71" s="49"/>
      <c r="N71" s="49"/>
    </row>
    <row r="72" spans="1:14" ht="15" customHeight="1">
      <c r="A72" s="2">
        <f t="shared" si="0"/>
        <v>47</v>
      </c>
      <c r="D72" s="61"/>
      <c r="E72" s="61"/>
      <c r="F72" s="50"/>
      <c r="G72" s="49"/>
      <c r="H72" s="49"/>
      <c r="I72" s="49"/>
      <c r="J72" s="49"/>
      <c r="K72" s="49"/>
      <c r="L72" s="49"/>
      <c r="M72" s="49"/>
      <c r="N72" s="49"/>
    </row>
    <row r="73" spans="1:14" ht="15" customHeight="1">
      <c r="A73" s="2">
        <f t="shared" si="0"/>
        <v>48</v>
      </c>
      <c r="D73" s="61"/>
      <c r="E73" s="61"/>
      <c r="F73" s="50"/>
      <c r="G73" s="49"/>
      <c r="H73" s="49"/>
      <c r="I73" s="49"/>
      <c r="J73" s="49"/>
      <c r="K73" s="49"/>
      <c r="L73" s="49"/>
      <c r="M73" s="49"/>
      <c r="N73" s="49"/>
    </row>
    <row r="74" spans="1:14" ht="15" customHeight="1">
      <c r="A74" s="2">
        <f t="shared" si="0"/>
        <v>49</v>
      </c>
      <c r="D74" s="61"/>
      <c r="E74" s="61"/>
      <c r="F74" s="50"/>
      <c r="G74" s="49"/>
      <c r="H74" s="49"/>
      <c r="I74" s="49"/>
      <c r="J74" s="49"/>
      <c r="K74" s="49"/>
      <c r="L74" s="49"/>
      <c r="M74" s="49"/>
      <c r="N74" s="49"/>
    </row>
    <row r="75" spans="1:14" ht="15" customHeight="1">
      <c r="A75" s="2">
        <f t="shared" si="0"/>
        <v>50</v>
      </c>
      <c r="D75" s="61"/>
      <c r="E75" s="61"/>
      <c r="F75" s="50"/>
      <c r="G75" s="49"/>
      <c r="H75" s="49"/>
      <c r="I75" s="49"/>
      <c r="J75" s="49"/>
      <c r="K75" s="49"/>
      <c r="L75" s="49"/>
      <c r="M75" s="49"/>
      <c r="N75" s="49"/>
    </row>
    <row r="76" spans="1:14" ht="15" customHeight="1">
      <c r="A76" s="2">
        <f t="shared" si="0"/>
        <v>51</v>
      </c>
      <c r="D76" s="61"/>
      <c r="E76" s="61"/>
      <c r="F76" s="50"/>
      <c r="G76" s="49"/>
      <c r="H76" s="49"/>
      <c r="I76" s="49"/>
      <c r="J76" s="49"/>
      <c r="K76" s="49"/>
      <c r="L76" s="49"/>
      <c r="M76" s="49"/>
      <c r="N76" s="49"/>
    </row>
    <row r="77" spans="1:14" ht="15" customHeight="1">
      <c r="A77" s="2">
        <f t="shared" si="0"/>
        <v>52</v>
      </c>
      <c r="D77" s="61"/>
      <c r="E77" s="61"/>
      <c r="F77" s="50"/>
      <c r="G77" s="49"/>
      <c r="H77" s="49"/>
      <c r="I77" s="49"/>
      <c r="J77" s="49"/>
      <c r="K77" s="49"/>
      <c r="L77" s="49"/>
      <c r="M77" s="49"/>
      <c r="N77" s="49"/>
    </row>
    <row r="78" spans="1:14" ht="15" customHeight="1">
      <c r="A78" s="2">
        <f t="shared" si="0"/>
        <v>53</v>
      </c>
      <c r="D78" s="61"/>
      <c r="E78" s="61"/>
      <c r="F78" s="50"/>
      <c r="G78" s="49"/>
      <c r="H78" s="49"/>
      <c r="I78" s="49"/>
      <c r="J78" s="49"/>
      <c r="K78" s="49"/>
      <c r="L78" s="49"/>
      <c r="M78" s="49"/>
      <c r="N78" s="49"/>
    </row>
    <row r="79" spans="1:14" ht="15" customHeight="1">
      <c r="A79" s="2">
        <f t="shared" si="0"/>
        <v>54</v>
      </c>
      <c r="D79" s="61"/>
      <c r="E79" s="61"/>
      <c r="F79" s="50"/>
      <c r="G79" s="49"/>
      <c r="H79" s="49"/>
      <c r="I79" s="49"/>
      <c r="J79" s="49"/>
      <c r="K79" s="49"/>
      <c r="L79" s="49"/>
      <c r="M79" s="49"/>
      <c r="N79" s="49"/>
    </row>
    <row r="80" spans="1:14" ht="15" customHeight="1">
      <c r="A80" s="2">
        <f t="shared" si="0"/>
        <v>55</v>
      </c>
      <c r="D80" s="61"/>
      <c r="E80" s="61"/>
      <c r="F80" s="50"/>
      <c r="G80" s="49"/>
      <c r="H80" s="49"/>
      <c r="I80" s="49"/>
      <c r="J80" s="49"/>
      <c r="K80" s="49"/>
      <c r="L80" s="49"/>
      <c r="M80" s="49"/>
      <c r="N80" s="49"/>
    </row>
    <row r="81" spans="1:14" ht="15" customHeight="1">
      <c r="A81" s="2">
        <f t="shared" si="0"/>
        <v>56</v>
      </c>
      <c r="D81" s="61"/>
      <c r="E81" s="61"/>
      <c r="F81" s="50"/>
      <c r="G81" s="49"/>
      <c r="H81" s="49"/>
      <c r="I81" s="49"/>
      <c r="J81" s="49"/>
      <c r="K81" s="49"/>
      <c r="L81" s="49"/>
      <c r="M81" s="49"/>
      <c r="N81" s="49"/>
    </row>
    <row r="82" spans="1:14" ht="15" customHeight="1">
      <c r="A82" s="2">
        <f t="shared" si="0"/>
        <v>57</v>
      </c>
      <c r="D82" s="61"/>
      <c r="E82" s="61"/>
      <c r="F82" s="50"/>
      <c r="G82" s="49"/>
      <c r="H82" s="49"/>
      <c r="I82" s="49"/>
      <c r="J82" s="49"/>
      <c r="K82" s="49"/>
      <c r="L82" s="49"/>
      <c r="M82" s="49"/>
      <c r="N82" s="49"/>
    </row>
    <row r="83" spans="1:14" ht="15" customHeight="1">
      <c r="A83" s="2">
        <f t="shared" si="0"/>
        <v>58</v>
      </c>
      <c r="D83" s="61"/>
      <c r="E83" s="61"/>
      <c r="F83" s="50"/>
      <c r="G83" s="49"/>
      <c r="H83" s="49"/>
      <c r="I83" s="49"/>
      <c r="J83" s="49"/>
      <c r="K83" s="49"/>
      <c r="L83" s="49"/>
      <c r="M83" s="49"/>
      <c r="N83" s="49"/>
    </row>
    <row r="84" spans="1:14" ht="15" customHeight="1">
      <c r="A84" s="2">
        <f t="shared" si="0"/>
        <v>59</v>
      </c>
      <c r="D84" s="61"/>
      <c r="E84" s="61"/>
      <c r="F84" s="50"/>
      <c r="G84" s="49"/>
      <c r="H84" s="49"/>
      <c r="I84" s="49"/>
      <c r="J84" s="49"/>
      <c r="K84" s="49"/>
      <c r="L84" s="49"/>
      <c r="M84" s="49"/>
      <c r="N84" s="49"/>
    </row>
    <row r="85" spans="1:14" ht="15" customHeight="1">
      <c r="A85" s="2">
        <f t="shared" si="0"/>
        <v>60</v>
      </c>
      <c r="D85" s="61"/>
      <c r="E85" s="61"/>
      <c r="F85" s="50"/>
      <c r="G85" s="49"/>
      <c r="H85" s="49"/>
      <c r="I85" s="49"/>
      <c r="J85" s="49"/>
      <c r="K85" s="49"/>
      <c r="L85" s="49"/>
      <c r="M85" s="49"/>
      <c r="N85" s="49"/>
    </row>
    <row r="86" spans="1:14" ht="15" customHeight="1">
      <c r="A86" s="2">
        <f t="shared" si="0"/>
        <v>61</v>
      </c>
      <c r="D86" s="61"/>
      <c r="E86" s="61"/>
      <c r="F86" s="50"/>
      <c r="G86" s="49"/>
      <c r="H86" s="49"/>
      <c r="I86" s="49"/>
      <c r="J86" s="49"/>
      <c r="K86" s="49"/>
      <c r="L86" s="49"/>
      <c r="M86" s="49"/>
      <c r="N86" s="49"/>
    </row>
    <row r="87" spans="1:14" ht="15" customHeight="1">
      <c r="A87" s="2">
        <f t="shared" si="0"/>
        <v>62</v>
      </c>
      <c r="D87" s="61"/>
      <c r="E87" s="61"/>
      <c r="F87" s="50"/>
      <c r="G87" s="49"/>
      <c r="H87" s="49"/>
      <c r="I87" s="49"/>
      <c r="J87" s="49"/>
      <c r="K87" s="49"/>
      <c r="L87" s="49"/>
      <c r="M87" s="49"/>
      <c r="N87" s="49"/>
    </row>
    <row r="88" spans="1:14" ht="15" customHeight="1">
      <c r="A88" s="2">
        <f t="shared" si="0"/>
        <v>63</v>
      </c>
      <c r="D88" s="61"/>
      <c r="E88" s="61"/>
      <c r="F88" s="50"/>
      <c r="G88" s="49"/>
      <c r="H88" s="49"/>
      <c r="I88" s="49"/>
      <c r="J88" s="49"/>
      <c r="K88" s="49"/>
      <c r="L88" s="49"/>
      <c r="M88" s="49"/>
      <c r="N88" s="49"/>
    </row>
    <row r="89" spans="1:14" ht="15" customHeight="1">
      <c r="A89" s="2">
        <f t="shared" si="0"/>
        <v>64</v>
      </c>
      <c r="D89" s="61"/>
      <c r="E89" s="61"/>
      <c r="F89" s="50"/>
      <c r="G89" s="49"/>
      <c r="H89" s="49"/>
      <c r="I89" s="49"/>
      <c r="J89" s="49"/>
      <c r="K89" s="49"/>
      <c r="L89" s="49"/>
      <c r="M89" s="49"/>
      <c r="N89" s="49"/>
    </row>
    <row r="90" spans="1:14" ht="15" customHeight="1">
      <c r="A90" s="2">
        <f t="shared" si="0"/>
        <v>65</v>
      </c>
      <c r="D90" s="61"/>
      <c r="E90" s="61"/>
      <c r="F90" s="50"/>
      <c r="G90" s="49"/>
      <c r="H90" s="49"/>
      <c r="I90" s="49"/>
      <c r="J90" s="49"/>
      <c r="K90" s="49"/>
      <c r="L90" s="49"/>
      <c r="M90" s="49"/>
      <c r="N90" s="49"/>
    </row>
    <row r="91" spans="1:14" ht="15" customHeight="1">
      <c r="A91" s="2">
        <f t="shared" si="0"/>
        <v>66</v>
      </c>
      <c r="D91" s="61"/>
      <c r="E91" s="61"/>
      <c r="F91" s="50"/>
      <c r="G91" s="49"/>
      <c r="H91" s="49"/>
      <c r="I91" s="49"/>
      <c r="J91" s="49"/>
      <c r="K91" s="49"/>
      <c r="L91" s="49"/>
      <c r="M91" s="49"/>
      <c r="N91" s="49"/>
    </row>
    <row r="92" spans="1:14" ht="15" customHeight="1">
      <c r="A92" s="2">
        <f aca="true" t="shared" si="1" ref="A92:A125">IF(B92=1,IF(C92=1,"重複エラー",A91+1),A91+1)</f>
        <v>67</v>
      </c>
      <c r="D92" s="61"/>
      <c r="E92" s="61"/>
      <c r="F92" s="50"/>
      <c r="G92" s="49"/>
      <c r="H92" s="49"/>
      <c r="I92" s="49"/>
      <c r="J92" s="49"/>
      <c r="K92" s="49"/>
      <c r="L92" s="49"/>
      <c r="M92" s="49"/>
      <c r="N92" s="49"/>
    </row>
    <row r="93" spans="1:14" ht="15" customHeight="1">
      <c r="A93" s="2">
        <f t="shared" si="1"/>
        <v>68</v>
      </c>
      <c r="D93" s="61"/>
      <c r="E93" s="61"/>
      <c r="F93" s="50"/>
      <c r="G93" s="49"/>
      <c r="H93" s="49"/>
      <c r="I93" s="49"/>
      <c r="J93" s="49"/>
      <c r="K93" s="49"/>
      <c r="L93" s="49"/>
      <c r="M93" s="49"/>
      <c r="N93" s="49"/>
    </row>
    <row r="94" spans="1:14" ht="15" customHeight="1">
      <c r="A94" s="2">
        <f t="shared" si="1"/>
        <v>69</v>
      </c>
      <c r="D94" s="61"/>
      <c r="E94" s="61"/>
      <c r="F94" s="50"/>
      <c r="G94" s="49"/>
      <c r="H94" s="49"/>
      <c r="I94" s="49"/>
      <c r="J94" s="49"/>
      <c r="K94" s="49"/>
      <c r="L94" s="49"/>
      <c r="M94" s="49"/>
      <c r="N94" s="49"/>
    </row>
    <row r="95" spans="1:14" ht="15" customHeight="1">
      <c r="A95" s="2">
        <f t="shared" si="1"/>
        <v>70</v>
      </c>
      <c r="D95" s="61"/>
      <c r="E95" s="61"/>
      <c r="F95" s="50"/>
      <c r="G95" s="49"/>
      <c r="H95" s="49"/>
      <c r="I95" s="49"/>
      <c r="J95" s="49"/>
      <c r="K95" s="49"/>
      <c r="L95" s="49"/>
      <c r="M95" s="49"/>
      <c r="N95" s="49"/>
    </row>
    <row r="96" spans="1:14" ht="15" customHeight="1">
      <c r="A96" s="2">
        <f t="shared" si="1"/>
        <v>71</v>
      </c>
      <c r="D96" s="61"/>
      <c r="E96" s="61"/>
      <c r="F96" s="50"/>
      <c r="G96" s="49"/>
      <c r="H96" s="49"/>
      <c r="I96" s="49"/>
      <c r="J96" s="49"/>
      <c r="K96" s="49"/>
      <c r="L96" s="49"/>
      <c r="M96" s="49"/>
      <c r="N96" s="49"/>
    </row>
    <row r="97" spans="1:14" ht="15" customHeight="1">
      <c r="A97" s="2">
        <f t="shared" si="1"/>
        <v>72</v>
      </c>
      <c r="D97" s="61"/>
      <c r="E97" s="61"/>
      <c r="F97" s="50"/>
      <c r="G97" s="49"/>
      <c r="H97" s="49"/>
      <c r="I97" s="49"/>
      <c r="J97" s="49"/>
      <c r="K97" s="49"/>
      <c r="L97" s="49"/>
      <c r="M97" s="49"/>
      <c r="N97" s="49"/>
    </row>
    <row r="98" spans="1:14" ht="15" customHeight="1">
      <c r="A98" s="2">
        <f t="shared" si="1"/>
        <v>73</v>
      </c>
      <c r="D98" s="61"/>
      <c r="E98" s="61"/>
      <c r="F98" s="50"/>
      <c r="G98" s="49"/>
      <c r="H98" s="49"/>
      <c r="I98" s="49"/>
      <c r="J98" s="49"/>
      <c r="K98" s="49"/>
      <c r="L98" s="49"/>
      <c r="M98" s="49"/>
      <c r="N98" s="49"/>
    </row>
    <row r="99" spans="1:14" ht="15" customHeight="1">
      <c r="A99" s="2">
        <f t="shared" si="1"/>
        <v>74</v>
      </c>
      <c r="D99" s="61"/>
      <c r="E99" s="61"/>
      <c r="F99" s="50"/>
      <c r="G99" s="49"/>
      <c r="H99" s="49"/>
      <c r="I99" s="49"/>
      <c r="J99" s="49"/>
      <c r="K99" s="49"/>
      <c r="L99" s="49"/>
      <c r="M99" s="49"/>
      <c r="N99" s="49"/>
    </row>
    <row r="100" spans="1:14" ht="15" customHeight="1">
      <c r="A100" s="2">
        <f t="shared" si="1"/>
        <v>75</v>
      </c>
      <c r="D100" s="61"/>
      <c r="E100" s="61"/>
      <c r="F100" s="50"/>
      <c r="G100" s="49"/>
      <c r="H100" s="49"/>
      <c r="I100" s="49"/>
      <c r="J100" s="49"/>
      <c r="K100" s="49"/>
      <c r="L100" s="49"/>
      <c r="M100" s="49"/>
      <c r="N100" s="49"/>
    </row>
    <row r="101" spans="1:14" ht="15" customHeight="1">
      <c r="A101" s="2">
        <f t="shared" si="1"/>
        <v>76</v>
      </c>
      <c r="D101" s="61"/>
      <c r="E101" s="61"/>
      <c r="F101" s="50"/>
      <c r="G101" s="49"/>
      <c r="H101" s="49"/>
      <c r="I101" s="49"/>
      <c r="J101" s="49"/>
      <c r="K101" s="49"/>
      <c r="L101" s="49"/>
      <c r="M101" s="49"/>
      <c r="N101" s="49"/>
    </row>
    <row r="102" spans="1:14" ht="15" customHeight="1">
      <c r="A102" s="2">
        <f t="shared" si="1"/>
        <v>77</v>
      </c>
      <c r="D102" s="61"/>
      <c r="E102" s="61"/>
      <c r="F102" s="50"/>
      <c r="G102" s="49"/>
      <c r="H102" s="49"/>
      <c r="I102" s="49"/>
      <c r="J102" s="49"/>
      <c r="K102" s="49"/>
      <c r="L102" s="49"/>
      <c r="M102" s="49"/>
      <c r="N102" s="49"/>
    </row>
    <row r="103" spans="1:14" ht="15" customHeight="1">
      <c r="A103" s="2">
        <f t="shared" si="1"/>
        <v>78</v>
      </c>
      <c r="D103" s="61"/>
      <c r="E103" s="61"/>
      <c r="F103" s="50"/>
      <c r="G103" s="49"/>
      <c r="H103" s="49"/>
      <c r="I103" s="49"/>
      <c r="J103" s="49"/>
      <c r="K103" s="49"/>
      <c r="L103" s="49"/>
      <c r="M103" s="49"/>
      <c r="N103" s="49"/>
    </row>
    <row r="104" spans="1:14" ht="15" customHeight="1">
      <c r="A104" s="2">
        <f t="shared" si="1"/>
        <v>79</v>
      </c>
      <c r="D104" s="61"/>
      <c r="E104" s="61"/>
      <c r="F104" s="50"/>
      <c r="G104" s="49"/>
      <c r="H104" s="49"/>
      <c r="I104" s="49"/>
      <c r="J104" s="49"/>
      <c r="K104" s="49"/>
      <c r="L104" s="49"/>
      <c r="M104" s="49"/>
      <c r="N104" s="49"/>
    </row>
    <row r="105" spans="1:14" ht="15" customHeight="1">
      <c r="A105" s="2">
        <f t="shared" si="1"/>
        <v>80</v>
      </c>
      <c r="D105" s="61"/>
      <c r="E105" s="61"/>
      <c r="F105" s="50"/>
      <c r="G105" s="49"/>
      <c r="H105" s="49"/>
      <c r="I105" s="49"/>
      <c r="J105" s="49"/>
      <c r="K105" s="49"/>
      <c r="L105" s="49"/>
      <c r="M105" s="49"/>
      <c r="N105" s="49"/>
    </row>
    <row r="106" spans="1:14" ht="15" customHeight="1">
      <c r="A106" s="2">
        <f t="shared" si="1"/>
        <v>81</v>
      </c>
      <c r="D106" s="61"/>
      <c r="E106" s="61"/>
      <c r="F106" s="50"/>
      <c r="G106" s="49"/>
      <c r="H106" s="49"/>
      <c r="I106" s="49"/>
      <c r="J106" s="49"/>
      <c r="K106" s="49"/>
      <c r="L106" s="49"/>
      <c r="M106" s="49"/>
      <c r="N106" s="49"/>
    </row>
    <row r="107" spans="1:14" ht="15" customHeight="1">
      <c r="A107" s="2">
        <f t="shared" si="1"/>
        <v>82</v>
      </c>
      <c r="D107" s="61"/>
      <c r="E107" s="61"/>
      <c r="F107" s="50"/>
      <c r="G107" s="49"/>
      <c r="H107" s="49"/>
      <c r="I107" s="49"/>
      <c r="J107" s="49"/>
      <c r="K107" s="49"/>
      <c r="L107" s="49"/>
      <c r="M107" s="49"/>
      <c r="N107" s="49"/>
    </row>
    <row r="108" spans="1:14" ht="15" customHeight="1">
      <c r="A108" s="2">
        <f t="shared" si="1"/>
        <v>83</v>
      </c>
      <c r="D108" s="61"/>
      <c r="E108" s="61"/>
      <c r="F108" s="50"/>
      <c r="G108" s="49"/>
      <c r="H108" s="49"/>
      <c r="I108" s="49"/>
      <c r="J108" s="49"/>
      <c r="K108" s="49"/>
      <c r="L108" s="49"/>
      <c r="M108" s="49"/>
      <c r="N108" s="49"/>
    </row>
    <row r="109" spans="1:14" ht="15" customHeight="1">
      <c r="A109" s="2">
        <f t="shared" si="1"/>
        <v>84</v>
      </c>
      <c r="D109" s="61"/>
      <c r="E109" s="61"/>
      <c r="F109" s="50"/>
      <c r="G109" s="49"/>
      <c r="H109" s="49"/>
      <c r="I109" s="49"/>
      <c r="J109" s="49"/>
      <c r="K109" s="49"/>
      <c r="L109" s="49"/>
      <c r="M109" s="49"/>
      <c r="N109" s="49"/>
    </row>
    <row r="110" spans="1:14" ht="15" customHeight="1">
      <c r="A110" s="2">
        <f t="shared" si="1"/>
        <v>85</v>
      </c>
      <c r="D110" s="61"/>
      <c r="E110" s="61"/>
      <c r="F110" s="50"/>
      <c r="G110" s="49"/>
      <c r="H110" s="49"/>
      <c r="I110" s="49"/>
      <c r="J110" s="49"/>
      <c r="K110" s="49"/>
      <c r="L110" s="49"/>
      <c r="M110" s="49"/>
      <c r="N110" s="49"/>
    </row>
    <row r="111" spans="1:14" ht="15" customHeight="1">
      <c r="A111" s="2">
        <f t="shared" si="1"/>
        <v>86</v>
      </c>
      <c r="D111" s="61"/>
      <c r="E111" s="61"/>
      <c r="F111" s="50"/>
      <c r="G111" s="49"/>
      <c r="H111" s="49"/>
      <c r="I111" s="49"/>
      <c r="J111" s="49"/>
      <c r="K111" s="49"/>
      <c r="L111" s="49"/>
      <c r="M111" s="49"/>
      <c r="N111" s="49"/>
    </row>
    <row r="112" spans="1:14" ht="15" customHeight="1">
      <c r="A112" s="2">
        <f t="shared" si="1"/>
        <v>87</v>
      </c>
      <c r="D112" s="61"/>
      <c r="E112" s="61"/>
      <c r="F112" s="50"/>
      <c r="G112" s="49"/>
      <c r="H112" s="49"/>
      <c r="I112" s="49"/>
      <c r="J112" s="49"/>
      <c r="K112" s="49"/>
      <c r="L112" s="49"/>
      <c r="M112" s="49"/>
      <c r="N112" s="49"/>
    </row>
    <row r="113" spans="1:14" ht="15" customHeight="1">
      <c r="A113" s="2">
        <f t="shared" si="1"/>
        <v>88</v>
      </c>
      <c r="D113" s="61"/>
      <c r="E113" s="61"/>
      <c r="F113" s="50"/>
      <c r="G113" s="49"/>
      <c r="H113" s="49"/>
      <c r="I113" s="49"/>
      <c r="J113" s="49"/>
      <c r="K113" s="49"/>
      <c r="L113" s="49"/>
      <c r="M113" s="49"/>
      <c r="N113" s="49"/>
    </row>
    <row r="114" spans="1:14" ht="15" customHeight="1">
      <c r="A114" s="2">
        <f t="shared" si="1"/>
        <v>89</v>
      </c>
      <c r="D114" s="61"/>
      <c r="E114" s="61"/>
      <c r="F114" s="50"/>
      <c r="G114" s="49"/>
      <c r="H114" s="49"/>
      <c r="I114" s="49"/>
      <c r="J114" s="49"/>
      <c r="K114" s="49"/>
      <c r="L114" s="49"/>
      <c r="M114" s="49"/>
      <c r="N114" s="49"/>
    </row>
    <row r="115" spans="1:14" ht="15" customHeight="1">
      <c r="A115" s="2">
        <f t="shared" si="1"/>
        <v>90</v>
      </c>
      <c r="D115" s="61"/>
      <c r="E115" s="61"/>
      <c r="F115" s="50"/>
      <c r="G115" s="49"/>
      <c r="H115" s="49"/>
      <c r="I115" s="49"/>
      <c r="J115" s="49"/>
      <c r="K115" s="49"/>
      <c r="L115" s="49"/>
      <c r="M115" s="49"/>
      <c r="N115" s="49"/>
    </row>
    <row r="116" spans="1:14" ht="15" customHeight="1">
      <c r="A116" s="2">
        <f t="shared" si="1"/>
        <v>91</v>
      </c>
      <c r="D116" s="61"/>
      <c r="E116" s="61"/>
      <c r="F116" s="50"/>
      <c r="G116" s="49"/>
      <c r="H116" s="49"/>
      <c r="I116" s="49"/>
      <c r="J116" s="49"/>
      <c r="K116" s="49"/>
      <c r="L116" s="49"/>
      <c r="M116" s="49"/>
      <c r="N116" s="49"/>
    </row>
    <row r="117" spans="1:14" ht="15" customHeight="1">
      <c r="A117" s="2">
        <f t="shared" si="1"/>
        <v>92</v>
      </c>
      <c r="D117" s="61"/>
      <c r="E117" s="61"/>
      <c r="F117" s="50"/>
      <c r="G117" s="49"/>
      <c r="H117" s="49"/>
      <c r="I117" s="49"/>
      <c r="J117" s="49"/>
      <c r="K117" s="49"/>
      <c r="L117" s="49"/>
      <c r="M117" s="49"/>
      <c r="N117" s="49"/>
    </row>
    <row r="118" spans="1:14" ht="15" customHeight="1">
      <c r="A118" s="2">
        <f t="shared" si="1"/>
        <v>93</v>
      </c>
      <c r="D118" s="61"/>
      <c r="E118" s="61"/>
      <c r="F118" s="50"/>
      <c r="G118" s="49"/>
      <c r="H118" s="49"/>
      <c r="I118" s="49"/>
      <c r="J118" s="49"/>
      <c r="K118" s="49"/>
      <c r="L118" s="49"/>
      <c r="M118" s="49"/>
      <c r="N118" s="49"/>
    </row>
    <row r="119" spans="1:14" ht="15" customHeight="1">
      <c r="A119" s="2">
        <f t="shared" si="1"/>
        <v>94</v>
      </c>
      <c r="D119" s="61"/>
      <c r="E119" s="61"/>
      <c r="F119" s="50"/>
      <c r="G119" s="49"/>
      <c r="H119" s="49"/>
      <c r="I119" s="49"/>
      <c r="J119" s="49"/>
      <c r="K119" s="49"/>
      <c r="L119" s="49"/>
      <c r="M119" s="49"/>
      <c r="N119" s="49"/>
    </row>
    <row r="120" spans="1:14" ht="15" customHeight="1">
      <c r="A120" s="2">
        <f t="shared" si="1"/>
        <v>95</v>
      </c>
      <c r="D120" s="61"/>
      <c r="E120" s="61"/>
      <c r="F120" s="50"/>
      <c r="G120" s="49"/>
      <c r="H120" s="49"/>
      <c r="I120" s="49"/>
      <c r="J120" s="49"/>
      <c r="K120" s="49"/>
      <c r="L120" s="49"/>
      <c r="M120" s="49"/>
      <c r="N120" s="49"/>
    </row>
    <row r="121" spans="1:14" ht="15" customHeight="1">
      <c r="A121" s="2">
        <f t="shared" si="1"/>
        <v>96</v>
      </c>
      <c r="D121" s="61"/>
      <c r="E121" s="61"/>
      <c r="F121" s="50"/>
      <c r="G121" s="49"/>
      <c r="H121" s="49"/>
      <c r="I121" s="49"/>
      <c r="J121" s="49"/>
      <c r="K121" s="49"/>
      <c r="L121" s="49"/>
      <c r="M121" s="49"/>
      <c r="N121" s="49"/>
    </row>
    <row r="122" spans="1:14" ht="15" customHeight="1">
      <c r="A122" s="2">
        <f t="shared" si="1"/>
        <v>97</v>
      </c>
      <c r="D122" s="61"/>
      <c r="E122" s="61"/>
      <c r="F122" s="50"/>
      <c r="G122" s="49"/>
      <c r="H122" s="49"/>
      <c r="I122" s="49"/>
      <c r="J122" s="49"/>
      <c r="K122" s="49"/>
      <c r="L122" s="49"/>
      <c r="M122" s="49"/>
      <c r="N122" s="49"/>
    </row>
    <row r="123" spans="1:14" ht="15" customHeight="1">
      <c r="A123" s="2">
        <f t="shared" si="1"/>
        <v>98</v>
      </c>
      <c r="D123" s="61"/>
      <c r="E123" s="61"/>
      <c r="F123" s="50"/>
      <c r="G123" s="49"/>
      <c r="H123" s="49"/>
      <c r="I123" s="49"/>
      <c r="J123" s="49"/>
      <c r="K123" s="49"/>
      <c r="L123" s="49"/>
      <c r="M123" s="49"/>
      <c r="N123" s="49"/>
    </row>
    <row r="124" spans="1:14" ht="15" customHeight="1">
      <c r="A124" s="2">
        <f t="shared" si="1"/>
        <v>99</v>
      </c>
      <c r="D124" s="61"/>
      <c r="E124" s="61"/>
      <c r="F124" s="50"/>
      <c r="G124" s="49"/>
      <c r="H124" s="49"/>
      <c r="I124" s="49"/>
      <c r="J124" s="49"/>
      <c r="K124" s="49"/>
      <c r="L124" s="49"/>
      <c r="M124" s="49"/>
      <c r="N124" s="49"/>
    </row>
    <row r="125" spans="1:14" ht="15" customHeight="1">
      <c r="A125" s="2">
        <f t="shared" si="1"/>
        <v>100</v>
      </c>
      <c r="D125" s="61"/>
      <c r="E125" s="61"/>
      <c r="F125" s="50"/>
      <c r="G125" s="49"/>
      <c r="H125" s="49"/>
      <c r="I125" s="49"/>
      <c r="J125" s="49"/>
      <c r="K125" s="49"/>
      <c r="L125" s="49"/>
      <c r="M125" s="49"/>
      <c r="N125" s="49"/>
    </row>
    <row r="126" spans="1:14" ht="12.75">
      <c r="A126" s="2"/>
      <c r="B126" s="2">
        <f>SUM(B26:B125)</f>
        <v>0</v>
      </c>
      <c r="C126" s="2">
        <f>SUM(C26:C125)</f>
        <v>0</v>
      </c>
      <c r="D126" s="2"/>
      <c r="E126" s="2"/>
      <c r="F126" s="2"/>
      <c r="G126" s="2"/>
      <c r="H126" s="2"/>
      <c r="I126" s="2"/>
      <c r="J126" s="2"/>
      <c r="K126" s="2"/>
      <c r="L126" s="2"/>
      <c r="M126" s="2"/>
      <c r="N126" s="2"/>
    </row>
  </sheetData>
  <sheetProtection password="CA17" sheet="1"/>
  <mergeCells count="20">
    <mergeCell ref="K6:N6"/>
    <mergeCell ref="A17:C17"/>
    <mergeCell ref="A11:C11"/>
    <mergeCell ref="G11:J11"/>
    <mergeCell ref="G10:J10"/>
    <mergeCell ref="G9:N9"/>
    <mergeCell ref="K8:N8"/>
    <mergeCell ref="K7:N7"/>
    <mergeCell ref="A20:C20"/>
    <mergeCell ref="A21:C21"/>
    <mergeCell ref="A19:C19"/>
    <mergeCell ref="G13:J13"/>
    <mergeCell ref="A13:C13"/>
    <mergeCell ref="A18:C18"/>
    <mergeCell ref="A4:C4"/>
    <mergeCell ref="A5:C5"/>
    <mergeCell ref="A7:E7"/>
    <mergeCell ref="A8:E8"/>
    <mergeCell ref="G8:J8"/>
    <mergeCell ref="G7:J7"/>
  </mergeCells>
  <dataValidations count="6">
    <dataValidation type="list" allowBlank="1" showInputMessage="1" showErrorMessage="1" errorTitle="プルダウンリストから選択してください！！" error="プルダウンリストから選択してください！！" sqref="G26:G125">
      <formula1>"1,2,3,4,5,6,7,8,9"</formula1>
    </dataValidation>
    <dataValidation type="list" allowBlank="1" showInputMessage="1" showErrorMessage="1" errorTitle="男、女" error="『男』　か　『女』　で記載してください。&#10;" sqref="H26:H125">
      <formula1>"男,女"</formula1>
    </dataValidation>
    <dataValidation type="list" allowBlank="1" showInputMessage="1" showErrorMessage="1" sqref="A5:E5 B26:C125">
      <formula1>"1"</formula1>
    </dataValidation>
    <dataValidation type="textLength" operator="lessThanOrEqual" allowBlank="1" showInputMessage="1" showErrorMessage="1" sqref="F8">
      <formula1>6</formula1>
    </dataValidation>
    <dataValidation allowBlank="1" showInputMessage="1" showErrorMessage="1" imeMode="fullKatakana" sqref="J22 E26:E125"/>
    <dataValidation allowBlank="1" showInputMessage="1" showErrorMessage="1" imeMode="on" sqref="D26:D125"/>
  </dataValidations>
  <printOptions/>
  <pageMargins left="0.25" right="0.25" top="0.75" bottom="0.75" header="0.3" footer="0.3"/>
  <pageSetup fitToHeight="0" fitToWidth="1"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79"/>
  <sheetViews>
    <sheetView zoomScalePageLayoutView="0" workbookViewId="0" topLeftCell="A1">
      <selection activeCell="E12" sqref="E12"/>
    </sheetView>
  </sheetViews>
  <sheetFormatPr defaultColWidth="9.00390625" defaultRowHeight="13.5"/>
  <cols>
    <col min="1" max="1" width="9.375" style="1" customWidth="1"/>
    <col min="2" max="2" width="4.875" style="1" customWidth="1"/>
    <col min="3" max="3" width="5.00390625" style="1" customWidth="1"/>
    <col min="4" max="4" width="20.125" style="1" customWidth="1"/>
    <col min="5" max="5" width="21.125" style="1" customWidth="1"/>
    <col min="6" max="6" width="9.00390625" style="1" customWidth="1"/>
    <col min="7" max="7" width="20.625" style="1" customWidth="1"/>
    <col min="8" max="8" width="22.125" style="1" customWidth="1"/>
    <col min="9" max="9" width="9.00390625" style="1" customWidth="1"/>
    <col min="10" max="10" width="48.50390625" style="1" customWidth="1"/>
    <col min="11" max="12" width="15.00390625" style="1" bestFit="1" customWidth="1"/>
    <col min="13" max="13" width="33.50390625" style="1" customWidth="1"/>
    <col min="14" max="14" width="15.00390625" style="1" bestFit="1" customWidth="1"/>
    <col min="15" max="16384" width="9.00390625" style="1" customWidth="1"/>
  </cols>
  <sheetData>
    <row r="1" ht="17.25">
      <c r="A1" s="27" t="s">
        <v>57</v>
      </c>
    </row>
    <row r="2" ht="13.5">
      <c r="A2" s="64" t="s">
        <v>56</v>
      </c>
    </row>
    <row r="3" spans="6:7" ht="29.25" customHeight="1">
      <c r="F3" s="33" t="s">
        <v>35</v>
      </c>
      <c r="G3" s="65" t="s">
        <v>60</v>
      </c>
    </row>
    <row r="4" spans="1:7" ht="13.5">
      <c r="A4" s="90">
        <f>'クラブ・選手会員用'!A8</f>
        <v>0</v>
      </c>
      <c r="B4" s="91"/>
      <c r="C4" s="91"/>
      <c r="D4" s="92"/>
      <c r="F4" s="2">
        <f>'クラブ・選手会員用'!G18</f>
        <v>0</v>
      </c>
      <c r="G4" s="2">
        <f>IF(F4&gt;0,IF(F4&lt;21,1,IF(F4&lt;51,2,IF(F4&gt;50,(ROUNDUP((F4-50)/20,0)+2)))),0)</f>
        <v>0</v>
      </c>
    </row>
    <row r="5" ht="13.5">
      <c r="A5" s="34">
        <f>IF(SUM(H9:H78)&gt;G4,"評議員が多すぎます。　　←評議員数を合わせると注意が消えます","")</f>
      </c>
    </row>
    <row r="6" ht="13.5">
      <c r="A6" s="28">
        <f>IF(SUM(H9:H78)&lt;G4,"評議員が登録されていません。評議員は必ず登録してください　　←評議員を登録すると注意が消えます","")</f>
      </c>
    </row>
    <row r="7" ht="13.5">
      <c r="A7" s="28">
        <f>IF(SUM(H9:H78)=_xlfn.COUNTIFS(H9:H78,"=1",M9:M78,"="&amp;"*@*"),"","評議員のメールアドレスを入力して下さい。　←入力すると注意が消えます")</f>
      </c>
    </row>
    <row r="8" spans="1:14" ht="27">
      <c r="A8" s="25" t="s">
        <v>3</v>
      </c>
      <c r="B8" s="25" t="s">
        <v>4</v>
      </c>
      <c r="C8" s="25" t="s">
        <v>5</v>
      </c>
      <c r="D8" s="25" t="s">
        <v>32</v>
      </c>
      <c r="E8" s="25" t="s">
        <v>33</v>
      </c>
      <c r="F8" s="26" t="s">
        <v>40</v>
      </c>
      <c r="G8" s="26" t="s">
        <v>23</v>
      </c>
      <c r="H8" s="66" t="s">
        <v>59</v>
      </c>
      <c r="I8" s="26" t="s">
        <v>0</v>
      </c>
      <c r="J8" s="26" t="s">
        <v>14</v>
      </c>
      <c r="K8" s="26" t="s">
        <v>1</v>
      </c>
      <c r="L8" s="26" t="s">
        <v>2</v>
      </c>
      <c r="M8" s="26" t="s">
        <v>10</v>
      </c>
      <c r="N8" s="26" t="s">
        <v>24</v>
      </c>
    </row>
    <row r="9" spans="1:14" ht="12.75">
      <c r="A9" s="2">
        <f>IF(B9=1,IF(C9=1,"重複エラー",1),1)</f>
        <v>1</v>
      </c>
      <c r="D9" s="49"/>
      <c r="E9" s="49"/>
      <c r="F9" s="49"/>
      <c r="G9" s="49"/>
      <c r="H9" s="49"/>
      <c r="I9" s="49"/>
      <c r="J9" s="49"/>
      <c r="K9" s="49"/>
      <c r="L9" s="49"/>
      <c r="M9" s="49"/>
      <c r="N9" s="49"/>
    </row>
    <row r="10" spans="1:14" ht="12.75">
      <c r="A10" s="2">
        <f>IF(B10=1,IF(C10=1,"重複エラー",A9+1),A9+1)</f>
        <v>2</v>
      </c>
      <c r="D10" s="49"/>
      <c r="E10" s="49"/>
      <c r="F10" s="49"/>
      <c r="G10" s="49"/>
      <c r="H10" s="49"/>
      <c r="I10" s="49"/>
      <c r="J10" s="49"/>
      <c r="K10" s="49"/>
      <c r="L10" s="49"/>
      <c r="M10" s="49"/>
      <c r="N10" s="49"/>
    </row>
    <row r="11" spans="1:14" ht="12.75">
      <c r="A11" s="2">
        <f aca="true" t="shared" si="0" ref="A11:A74">IF(B11=1,IF(C11=1,"重複エラー",A10+1),A10+1)</f>
        <v>3</v>
      </c>
      <c r="D11" s="49"/>
      <c r="E11" s="49"/>
      <c r="F11" s="49"/>
      <c r="G11" s="49"/>
      <c r="H11" s="49"/>
      <c r="I11" s="49"/>
      <c r="J11" s="49"/>
      <c r="K11" s="49"/>
      <c r="L11" s="49"/>
      <c r="M11" s="49"/>
      <c r="N11" s="49"/>
    </row>
    <row r="12" spans="1:14" ht="12.75">
      <c r="A12" s="2">
        <f t="shared" si="0"/>
        <v>4</v>
      </c>
      <c r="D12" s="49"/>
      <c r="E12" s="49"/>
      <c r="F12" s="49"/>
      <c r="G12" s="49"/>
      <c r="H12" s="49"/>
      <c r="I12" s="49"/>
      <c r="J12" s="49"/>
      <c r="K12" s="49"/>
      <c r="L12" s="49"/>
      <c r="M12" s="49"/>
      <c r="N12" s="49"/>
    </row>
    <row r="13" spans="1:14" ht="12.75">
      <c r="A13" s="2">
        <f t="shared" si="0"/>
        <v>5</v>
      </c>
      <c r="D13" s="49"/>
      <c r="E13" s="49"/>
      <c r="F13" s="49"/>
      <c r="G13" s="49"/>
      <c r="H13" s="49"/>
      <c r="I13" s="49"/>
      <c r="J13" s="49"/>
      <c r="K13" s="49"/>
      <c r="L13" s="49"/>
      <c r="M13" s="49"/>
      <c r="N13" s="49"/>
    </row>
    <row r="14" spans="1:14" ht="12.75">
      <c r="A14" s="2">
        <f t="shared" si="0"/>
        <v>6</v>
      </c>
      <c r="D14" s="49"/>
      <c r="E14" s="49"/>
      <c r="F14" s="49"/>
      <c r="G14" s="49"/>
      <c r="H14" s="49"/>
      <c r="I14" s="49"/>
      <c r="J14" s="49"/>
      <c r="K14" s="49"/>
      <c r="L14" s="49"/>
      <c r="M14" s="49"/>
      <c r="N14" s="49"/>
    </row>
    <row r="15" spans="1:14" ht="12.75">
      <c r="A15" s="2">
        <f t="shared" si="0"/>
        <v>7</v>
      </c>
      <c r="D15" s="49"/>
      <c r="E15" s="49"/>
      <c r="F15" s="49"/>
      <c r="G15" s="49"/>
      <c r="H15" s="49"/>
      <c r="I15" s="49"/>
      <c r="J15" s="49"/>
      <c r="K15" s="49"/>
      <c r="L15" s="49"/>
      <c r="M15" s="49"/>
      <c r="N15" s="49"/>
    </row>
    <row r="16" spans="1:14" ht="12.75">
      <c r="A16" s="2">
        <f t="shared" si="0"/>
        <v>8</v>
      </c>
      <c r="D16" s="49"/>
      <c r="E16" s="49"/>
      <c r="F16" s="49"/>
      <c r="G16" s="49"/>
      <c r="H16" s="49"/>
      <c r="I16" s="49"/>
      <c r="J16" s="49"/>
      <c r="K16" s="49"/>
      <c r="L16" s="49"/>
      <c r="M16" s="49"/>
      <c r="N16" s="49"/>
    </row>
    <row r="17" spans="1:14" ht="12.75">
      <c r="A17" s="2">
        <f t="shared" si="0"/>
        <v>9</v>
      </c>
      <c r="D17" s="49"/>
      <c r="E17" s="49"/>
      <c r="F17" s="49"/>
      <c r="G17" s="49"/>
      <c r="H17" s="49"/>
      <c r="I17" s="49"/>
      <c r="J17" s="49"/>
      <c r="K17" s="49"/>
      <c r="L17" s="49"/>
      <c r="M17" s="51"/>
      <c r="N17" s="49"/>
    </row>
    <row r="18" spans="1:14" ht="12.75">
      <c r="A18" s="2">
        <f t="shared" si="0"/>
        <v>10</v>
      </c>
      <c r="D18" s="49"/>
      <c r="E18" s="49"/>
      <c r="F18" s="49"/>
      <c r="G18" s="49"/>
      <c r="H18" s="49"/>
      <c r="I18" s="49"/>
      <c r="J18" s="49"/>
      <c r="K18" s="49"/>
      <c r="L18" s="49"/>
      <c r="M18" s="49"/>
      <c r="N18" s="49"/>
    </row>
    <row r="19" spans="1:14" ht="12.75">
      <c r="A19" s="2">
        <f t="shared" si="0"/>
        <v>11</v>
      </c>
      <c r="D19" s="49"/>
      <c r="E19" s="49"/>
      <c r="F19" s="49"/>
      <c r="G19" s="49"/>
      <c r="H19" s="49"/>
      <c r="I19" s="49"/>
      <c r="J19" s="49"/>
      <c r="K19" s="49"/>
      <c r="L19" s="49"/>
      <c r="M19" s="49"/>
      <c r="N19" s="49"/>
    </row>
    <row r="20" spans="1:14" ht="12.75">
      <c r="A20" s="2">
        <f t="shared" si="0"/>
        <v>12</v>
      </c>
      <c r="D20" s="49"/>
      <c r="E20" s="49"/>
      <c r="F20" s="49"/>
      <c r="G20" s="49"/>
      <c r="H20" s="49"/>
      <c r="I20" s="49"/>
      <c r="J20" s="49"/>
      <c r="K20" s="49"/>
      <c r="L20" s="49"/>
      <c r="M20" s="49"/>
      <c r="N20" s="49"/>
    </row>
    <row r="21" spans="1:14" ht="12.75">
      <c r="A21" s="2">
        <f t="shared" si="0"/>
        <v>13</v>
      </c>
      <c r="D21" s="49"/>
      <c r="E21" s="49"/>
      <c r="F21" s="49"/>
      <c r="G21" s="49"/>
      <c r="H21" s="49"/>
      <c r="I21" s="49"/>
      <c r="J21" s="49"/>
      <c r="K21" s="49"/>
      <c r="L21" s="49"/>
      <c r="M21" s="49"/>
      <c r="N21" s="49"/>
    </row>
    <row r="22" spans="1:14" ht="12.75">
      <c r="A22" s="2">
        <f t="shared" si="0"/>
        <v>14</v>
      </c>
      <c r="D22" s="49"/>
      <c r="E22" s="49"/>
      <c r="F22" s="49"/>
      <c r="G22" s="49"/>
      <c r="H22" s="49"/>
      <c r="I22" s="49"/>
      <c r="J22" s="49"/>
      <c r="K22" s="49"/>
      <c r="L22" s="49"/>
      <c r="M22" s="49"/>
      <c r="N22" s="49"/>
    </row>
    <row r="23" spans="1:14" ht="12.75">
      <c r="A23" s="2">
        <f t="shared" si="0"/>
        <v>15</v>
      </c>
      <c r="D23" s="49"/>
      <c r="E23" s="49"/>
      <c r="F23" s="49"/>
      <c r="G23" s="49"/>
      <c r="H23" s="49"/>
      <c r="I23" s="49"/>
      <c r="J23" s="49"/>
      <c r="K23" s="49"/>
      <c r="L23" s="49"/>
      <c r="M23" s="49"/>
      <c r="N23" s="49"/>
    </row>
    <row r="24" spans="1:14" ht="12.75">
      <c r="A24" s="2">
        <f t="shared" si="0"/>
        <v>16</v>
      </c>
      <c r="D24" s="49"/>
      <c r="E24" s="49"/>
      <c r="F24" s="49"/>
      <c r="G24" s="49"/>
      <c r="H24" s="49"/>
      <c r="I24" s="49"/>
      <c r="J24" s="49"/>
      <c r="K24" s="49"/>
      <c r="L24" s="49"/>
      <c r="M24" s="49"/>
      <c r="N24" s="49"/>
    </row>
    <row r="25" spans="1:14" ht="12.75">
      <c r="A25" s="2">
        <f t="shared" si="0"/>
        <v>17</v>
      </c>
      <c r="D25" s="49"/>
      <c r="E25" s="49"/>
      <c r="F25" s="49"/>
      <c r="G25" s="49"/>
      <c r="H25" s="49"/>
      <c r="I25" s="49"/>
      <c r="J25" s="49"/>
      <c r="K25" s="49"/>
      <c r="L25" s="49"/>
      <c r="M25" s="49"/>
      <c r="N25" s="49"/>
    </row>
    <row r="26" spans="1:14" ht="12.75">
      <c r="A26" s="2">
        <f t="shared" si="0"/>
        <v>18</v>
      </c>
      <c r="D26" s="49"/>
      <c r="E26" s="49"/>
      <c r="F26" s="49"/>
      <c r="G26" s="49"/>
      <c r="H26" s="49"/>
      <c r="I26" s="49"/>
      <c r="J26" s="49"/>
      <c r="K26" s="49"/>
      <c r="L26" s="49"/>
      <c r="M26" s="49"/>
      <c r="N26" s="49"/>
    </row>
    <row r="27" spans="1:14" ht="12.75">
      <c r="A27" s="2">
        <f t="shared" si="0"/>
        <v>19</v>
      </c>
      <c r="D27" s="49"/>
      <c r="E27" s="49"/>
      <c r="F27" s="49"/>
      <c r="G27" s="49"/>
      <c r="H27" s="49"/>
      <c r="I27" s="49"/>
      <c r="J27" s="49"/>
      <c r="K27" s="49"/>
      <c r="L27" s="49"/>
      <c r="M27" s="49"/>
      <c r="N27" s="49"/>
    </row>
    <row r="28" spans="1:14" ht="12.75">
      <c r="A28" s="2">
        <f t="shared" si="0"/>
        <v>20</v>
      </c>
      <c r="D28" s="49"/>
      <c r="E28" s="49"/>
      <c r="F28" s="49"/>
      <c r="G28" s="49"/>
      <c r="H28" s="49"/>
      <c r="I28" s="49"/>
      <c r="J28" s="49"/>
      <c r="K28" s="49"/>
      <c r="L28" s="49"/>
      <c r="M28" s="49"/>
      <c r="N28" s="49"/>
    </row>
    <row r="29" spans="1:14" ht="12.75">
      <c r="A29" s="2">
        <f t="shared" si="0"/>
        <v>21</v>
      </c>
      <c r="D29" s="49"/>
      <c r="E29" s="49"/>
      <c r="F29" s="49"/>
      <c r="G29" s="49"/>
      <c r="H29" s="49"/>
      <c r="I29" s="49"/>
      <c r="J29" s="49"/>
      <c r="K29" s="49"/>
      <c r="L29" s="49"/>
      <c r="M29" s="49"/>
      <c r="N29" s="49"/>
    </row>
    <row r="30" spans="1:14" ht="12.75">
      <c r="A30" s="2">
        <f t="shared" si="0"/>
        <v>22</v>
      </c>
      <c r="D30" s="49"/>
      <c r="E30" s="49"/>
      <c r="F30" s="49"/>
      <c r="G30" s="49"/>
      <c r="H30" s="49"/>
      <c r="I30" s="49"/>
      <c r="J30" s="49"/>
      <c r="K30" s="49"/>
      <c r="L30" s="49"/>
      <c r="M30" s="49"/>
      <c r="N30" s="49"/>
    </row>
    <row r="31" spans="1:14" ht="12.75">
      <c r="A31" s="2">
        <f t="shared" si="0"/>
        <v>23</v>
      </c>
      <c r="D31" s="49"/>
      <c r="E31" s="49"/>
      <c r="F31" s="49"/>
      <c r="G31" s="49"/>
      <c r="H31" s="49"/>
      <c r="I31" s="49"/>
      <c r="J31" s="49"/>
      <c r="K31" s="49"/>
      <c r="L31" s="49"/>
      <c r="M31" s="49"/>
      <c r="N31" s="49"/>
    </row>
    <row r="32" spans="1:14" ht="12.75">
      <c r="A32" s="2">
        <f t="shared" si="0"/>
        <v>24</v>
      </c>
      <c r="D32" s="49"/>
      <c r="E32" s="49"/>
      <c r="F32" s="49"/>
      <c r="G32" s="49"/>
      <c r="H32" s="49"/>
      <c r="I32" s="49"/>
      <c r="J32" s="49"/>
      <c r="K32" s="49"/>
      <c r="L32" s="49"/>
      <c r="M32" s="49"/>
      <c r="N32" s="49"/>
    </row>
    <row r="33" spans="1:14" ht="12.75">
      <c r="A33" s="2">
        <f t="shared" si="0"/>
        <v>25</v>
      </c>
      <c r="D33" s="49"/>
      <c r="E33" s="49"/>
      <c r="F33" s="49"/>
      <c r="G33" s="49"/>
      <c r="H33" s="49"/>
      <c r="I33" s="49"/>
      <c r="J33" s="49"/>
      <c r="K33" s="49"/>
      <c r="L33" s="49"/>
      <c r="M33" s="49"/>
      <c r="N33" s="49"/>
    </row>
    <row r="34" spans="1:14" ht="12.75">
      <c r="A34" s="2">
        <f t="shared" si="0"/>
        <v>26</v>
      </c>
      <c r="D34" s="49"/>
      <c r="E34" s="49"/>
      <c r="F34" s="49"/>
      <c r="G34" s="49"/>
      <c r="H34" s="49"/>
      <c r="I34" s="49"/>
      <c r="J34" s="49"/>
      <c r="K34" s="49"/>
      <c r="L34" s="49"/>
      <c r="M34" s="49"/>
      <c r="N34" s="49"/>
    </row>
    <row r="35" spans="1:14" ht="12.75">
      <c r="A35" s="2">
        <f t="shared" si="0"/>
        <v>27</v>
      </c>
      <c r="D35" s="49"/>
      <c r="E35" s="49"/>
      <c r="F35" s="49"/>
      <c r="G35" s="49"/>
      <c r="H35" s="49"/>
      <c r="I35" s="49"/>
      <c r="J35" s="49"/>
      <c r="K35" s="49"/>
      <c r="L35" s="49"/>
      <c r="M35" s="49"/>
      <c r="N35" s="49"/>
    </row>
    <row r="36" spans="1:14" ht="12.75">
      <c r="A36" s="2">
        <f t="shared" si="0"/>
        <v>28</v>
      </c>
      <c r="D36" s="49"/>
      <c r="E36" s="49"/>
      <c r="F36" s="49"/>
      <c r="G36" s="49"/>
      <c r="H36" s="49"/>
      <c r="I36" s="49"/>
      <c r="J36" s="49"/>
      <c r="K36" s="49"/>
      <c r="L36" s="49"/>
      <c r="M36" s="49"/>
      <c r="N36" s="49"/>
    </row>
    <row r="37" spans="1:14" ht="12.75">
      <c r="A37" s="2">
        <f t="shared" si="0"/>
        <v>29</v>
      </c>
      <c r="D37" s="49"/>
      <c r="E37" s="49"/>
      <c r="F37" s="49"/>
      <c r="G37" s="49"/>
      <c r="H37" s="49"/>
      <c r="I37" s="49"/>
      <c r="J37" s="49"/>
      <c r="K37" s="49"/>
      <c r="L37" s="49"/>
      <c r="M37" s="49"/>
      <c r="N37" s="49"/>
    </row>
    <row r="38" spans="1:14" ht="12.75">
      <c r="A38" s="2">
        <f t="shared" si="0"/>
        <v>30</v>
      </c>
      <c r="D38" s="49"/>
      <c r="E38" s="49"/>
      <c r="F38" s="49"/>
      <c r="G38" s="49"/>
      <c r="H38" s="49"/>
      <c r="I38" s="49"/>
      <c r="J38" s="49"/>
      <c r="K38" s="49"/>
      <c r="L38" s="49"/>
      <c r="M38" s="49"/>
      <c r="N38" s="49"/>
    </row>
    <row r="39" spans="1:14" ht="12.75">
      <c r="A39" s="2">
        <f t="shared" si="0"/>
        <v>31</v>
      </c>
      <c r="D39" s="49"/>
      <c r="E39" s="49"/>
      <c r="F39" s="49"/>
      <c r="G39" s="49"/>
      <c r="H39" s="49"/>
      <c r="I39" s="49"/>
      <c r="J39" s="49"/>
      <c r="K39" s="49"/>
      <c r="L39" s="49"/>
      <c r="M39" s="49"/>
      <c r="N39" s="49"/>
    </row>
    <row r="40" spans="1:14" ht="12.75">
      <c r="A40" s="2">
        <f t="shared" si="0"/>
        <v>32</v>
      </c>
      <c r="D40" s="49"/>
      <c r="E40" s="49"/>
      <c r="F40" s="49"/>
      <c r="G40" s="49"/>
      <c r="H40" s="49"/>
      <c r="I40" s="49"/>
      <c r="J40" s="49"/>
      <c r="K40" s="49"/>
      <c r="L40" s="49"/>
      <c r="M40" s="49"/>
      <c r="N40" s="49"/>
    </row>
    <row r="41" spans="1:14" ht="12.75">
      <c r="A41" s="2">
        <f t="shared" si="0"/>
        <v>33</v>
      </c>
      <c r="D41" s="49"/>
      <c r="E41" s="49"/>
      <c r="F41" s="49"/>
      <c r="G41" s="49"/>
      <c r="H41" s="49"/>
      <c r="I41" s="49"/>
      <c r="J41" s="49"/>
      <c r="K41" s="49"/>
      <c r="L41" s="49"/>
      <c r="M41" s="49"/>
      <c r="N41" s="49"/>
    </row>
    <row r="42" spans="1:14" ht="12.75">
      <c r="A42" s="2">
        <f t="shared" si="0"/>
        <v>34</v>
      </c>
      <c r="D42" s="49"/>
      <c r="E42" s="49"/>
      <c r="F42" s="49"/>
      <c r="G42" s="49"/>
      <c r="H42" s="49"/>
      <c r="I42" s="49"/>
      <c r="J42" s="49"/>
      <c r="K42" s="49"/>
      <c r="L42" s="49"/>
      <c r="M42" s="49"/>
      <c r="N42" s="49"/>
    </row>
    <row r="43" spans="1:14" ht="12.75">
      <c r="A43" s="2">
        <f t="shared" si="0"/>
        <v>35</v>
      </c>
      <c r="D43" s="49"/>
      <c r="E43" s="49"/>
      <c r="F43" s="49"/>
      <c r="G43" s="49"/>
      <c r="H43" s="49"/>
      <c r="I43" s="49"/>
      <c r="J43" s="49"/>
      <c r="K43" s="49"/>
      <c r="L43" s="49"/>
      <c r="M43" s="49"/>
      <c r="N43" s="49"/>
    </row>
    <row r="44" spans="1:14" ht="12.75">
      <c r="A44" s="2">
        <f t="shared" si="0"/>
        <v>36</v>
      </c>
      <c r="D44" s="49"/>
      <c r="E44" s="49"/>
      <c r="F44" s="49"/>
      <c r="G44" s="49"/>
      <c r="H44" s="49"/>
      <c r="I44" s="49"/>
      <c r="J44" s="49"/>
      <c r="K44" s="49"/>
      <c r="L44" s="49"/>
      <c r="M44" s="49"/>
      <c r="N44" s="49"/>
    </row>
    <row r="45" spans="1:14" ht="12.75">
      <c r="A45" s="2">
        <f t="shared" si="0"/>
        <v>37</v>
      </c>
      <c r="D45" s="49"/>
      <c r="E45" s="49"/>
      <c r="F45" s="49"/>
      <c r="G45" s="49"/>
      <c r="H45" s="49"/>
      <c r="I45" s="49"/>
      <c r="J45" s="49"/>
      <c r="K45" s="49"/>
      <c r="L45" s="49"/>
      <c r="M45" s="49"/>
      <c r="N45" s="49"/>
    </row>
    <row r="46" spans="1:14" ht="12.75">
      <c r="A46" s="2">
        <f t="shared" si="0"/>
        <v>38</v>
      </c>
      <c r="D46" s="49"/>
      <c r="E46" s="49"/>
      <c r="F46" s="49"/>
      <c r="G46" s="49"/>
      <c r="H46" s="49"/>
      <c r="I46" s="49"/>
      <c r="J46" s="49"/>
      <c r="K46" s="49"/>
      <c r="L46" s="49"/>
      <c r="M46" s="49"/>
      <c r="N46" s="49"/>
    </row>
    <row r="47" spans="1:14" ht="12.75">
      <c r="A47" s="2">
        <f t="shared" si="0"/>
        <v>39</v>
      </c>
      <c r="D47" s="49"/>
      <c r="E47" s="49"/>
      <c r="F47" s="49"/>
      <c r="G47" s="49"/>
      <c r="H47" s="49"/>
      <c r="I47" s="49"/>
      <c r="J47" s="49"/>
      <c r="K47" s="49"/>
      <c r="L47" s="49"/>
      <c r="M47" s="49"/>
      <c r="N47" s="49"/>
    </row>
    <row r="48" spans="1:14" ht="12.75">
      <c r="A48" s="2">
        <f t="shared" si="0"/>
        <v>40</v>
      </c>
      <c r="D48" s="49"/>
      <c r="E48" s="49"/>
      <c r="F48" s="49"/>
      <c r="G48" s="49"/>
      <c r="H48" s="49"/>
      <c r="I48" s="49"/>
      <c r="J48" s="49"/>
      <c r="K48" s="49"/>
      <c r="L48" s="49"/>
      <c r="M48" s="49"/>
      <c r="N48" s="49"/>
    </row>
    <row r="49" spans="1:14" ht="12.75">
      <c r="A49" s="2">
        <f t="shared" si="0"/>
        <v>41</v>
      </c>
      <c r="D49" s="49"/>
      <c r="E49" s="49"/>
      <c r="F49" s="49"/>
      <c r="G49" s="49"/>
      <c r="H49" s="49"/>
      <c r="I49" s="49"/>
      <c r="J49" s="49"/>
      <c r="K49" s="49"/>
      <c r="L49" s="49"/>
      <c r="M49" s="49"/>
      <c r="N49" s="49"/>
    </row>
    <row r="50" spans="1:14" ht="12.75">
      <c r="A50" s="2">
        <f t="shared" si="0"/>
        <v>42</v>
      </c>
      <c r="D50" s="49"/>
      <c r="E50" s="49"/>
      <c r="F50" s="49"/>
      <c r="G50" s="49"/>
      <c r="H50" s="49"/>
      <c r="I50" s="49"/>
      <c r="J50" s="49"/>
      <c r="K50" s="49"/>
      <c r="L50" s="49"/>
      <c r="M50" s="49"/>
      <c r="N50" s="49"/>
    </row>
    <row r="51" spans="1:14" ht="12.75">
      <c r="A51" s="2">
        <f t="shared" si="0"/>
        <v>43</v>
      </c>
      <c r="D51" s="49"/>
      <c r="E51" s="49"/>
      <c r="F51" s="49"/>
      <c r="G51" s="49"/>
      <c r="H51" s="49"/>
      <c r="I51" s="49"/>
      <c r="J51" s="49"/>
      <c r="K51" s="49"/>
      <c r="L51" s="49"/>
      <c r="M51" s="49"/>
      <c r="N51" s="49"/>
    </row>
    <row r="52" spans="1:14" ht="12.75">
      <c r="A52" s="2">
        <f t="shared" si="0"/>
        <v>44</v>
      </c>
      <c r="D52" s="49"/>
      <c r="E52" s="49"/>
      <c r="F52" s="49"/>
      <c r="G52" s="49"/>
      <c r="H52" s="49"/>
      <c r="I52" s="49"/>
      <c r="J52" s="49"/>
      <c r="K52" s="49"/>
      <c r="L52" s="49"/>
      <c r="M52" s="49"/>
      <c r="N52" s="49"/>
    </row>
    <row r="53" spans="1:14" ht="12.75">
      <c r="A53" s="2">
        <f t="shared" si="0"/>
        <v>45</v>
      </c>
      <c r="D53" s="49"/>
      <c r="E53" s="49"/>
      <c r="F53" s="49"/>
      <c r="G53" s="49"/>
      <c r="H53" s="49"/>
      <c r="I53" s="49"/>
      <c r="J53" s="49"/>
      <c r="K53" s="49"/>
      <c r="L53" s="49"/>
      <c r="M53" s="49"/>
      <c r="N53" s="49"/>
    </row>
    <row r="54" spans="1:14" ht="12.75">
      <c r="A54" s="2">
        <f t="shared" si="0"/>
        <v>46</v>
      </c>
      <c r="D54" s="49"/>
      <c r="E54" s="49"/>
      <c r="F54" s="49"/>
      <c r="G54" s="49"/>
      <c r="H54" s="49"/>
      <c r="I54" s="49"/>
      <c r="J54" s="49"/>
      <c r="K54" s="49"/>
      <c r="L54" s="49"/>
      <c r="M54" s="49"/>
      <c r="N54" s="49"/>
    </row>
    <row r="55" spans="1:14" ht="12.75">
      <c r="A55" s="2">
        <f t="shared" si="0"/>
        <v>47</v>
      </c>
      <c r="D55" s="49"/>
      <c r="E55" s="49"/>
      <c r="F55" s="49"/>
      <c r="G55" s="49"/>
      <c r="H55" s="49"/>
      <c r="I55" s="49"/>
      <c r="J55" s="49"/>
      <c r="K55" s="49"/>
      <c r="L55" s="49"/>
      <c r="M55" s="49"/>
      <c r="N55" s="49"/>
    </row>
    <row r="56" spans="1:14" ht="12.75">
      <c r="A56" s="2">
        <f t="shared" si="0"/>
        <v>48</v>
      </c>
      <c r="D56" s="49"/>
      <c r="E56" s="49"/>
      <c r="F56" s="49"/>
      <c r="G56" s="49"/>
      <c r="H56" s="49"/>
      <c r="I56" s="49"/>
      <c r="J56" s="49"/>
      <c r="K56" s="49"/>
      <c r="L56" s="49"/>
      <c r="M56" s="49"/>
      <c r="N56" s="49"/>
    </row>
    <row r="57" spans="1:14" ht="12.75">
      <c r="A57" s="2">
        <f t="shared" si="0"/>
        <v>49</v>
      </c>
      <c r="D57" s="49"/>
      <c r="E57" s="49"/>
      <c r="F57" s="49"/>
      <c r="G57" s="49"/>
      <c r="H57" s="49"/>
      <c r="I57" s="49"/>
      <c r="J57" s="49"/>
      <c r="K57" s="49"/>
      <c r="L57" s="49"/>
      <c r="M57" s="49"/>
      <c r="N57" s="49"/>
    </row>
    <row r="58" spans="1:14" ht="12.75">
      <c r="A58" s="2">
        <f t="shared" si="0"/>
        <v>50</v>
      </c>
      <c r="D58" s="49"/>
      <c r="E58" s="49"/>
      <c r="F58" s="49"/>
      <c r="G58" s="49"/>
      <c r="H58" s="49"/>
      <c r="I58" s="49"/>
      <c r="J58" s="49"/>
      <c r="K58" s="49"/>
      <c r="L58" s="49"/>
      <c r="M58" s="49"/>
      <c r="N58" s="49"/>
    </row>
    <row r="59" spans="1:14" ht="12.75">
      <c r="A59" s="2">
        <f t="shared" si="0"/>
        <v>51</v>
      </c>
      <c r="D59" s="49"/>
      <c r="E59" s="49"/>
      <c r="F59" s="49"/>
      <c r="G59" s="49"/>
      <c r="H59" s="49"/>
      <c r="I59" s="49"/>
      <c r="J59" s="49"/>
      <c r="K59" s="49"/>
      <c r="L59" s="49"/>
      <c r="M59" s="49"/>
      <c r="N59" s="49"/>
    </row>
    <row r="60" spans="1:14" ht="12.75">
      <c r="A60" s="2">
        <f t="shared" si="0"/>
        <v>52</v>
      </c>
      <c r="D60" s="49"/>
      <c r="E60" s="49"/>
      <c r="F60" s="49"/>
      <c r="G60" s="49"/>
      <c r="H60" s="49"/>
      <c r="I60" s="49"/>
      <c r="J60" s="49"/>
      <c r="K60" s="49"/>
      <c r="L60" s="49"/>
      <c r="M60" s="49"/>
      <c r="N60" s="49"/>
    </row>
    <row r="61" spans="1:14" ht="12.75">
      <c r="A61" s="2">
        <f t="shared" si="0"/>
        <v>53</v>
      </c>
      <c r="D61" s="49"/>
      <c r="E61" s="49"/>
      <c r="F61" s="49"/>
      <c r="G61" s="49"/>
      <c r="H61" s="49"/>
      <c r="I61" s="49"/>
      <c r="J61" s="49"/>
      <c r="K61" s="49"/>
      <c r="L61" s="49"/>
      <c r="M61" s="49"/>
      <c r="N61" s="49"/>
    </row>
    <row r="62" spans="1:14" ht="12.75">
      <c r="A62" s="2">
        <f t="shared" si="0"/>
        <v>54</v>
      </c>
      <c r="D62" s="49"/>
      <c r="E62" s="49"/>
      <c r="F62" s="49"/>
      <c r="G62" s="49"/>
      <c r="H62" s="49"/>
      <c r="I62" s="49"/>
      <c r="J62" s="49"/>
      <c r="K62" s="49"/>
      <c r="L62" s="49"/>
      <c r="M62" s="49"/>
      <c r="N62" s="49"/>
    </row>
    <row r="63" spans="1:14" ht="12.75">
      <c r="A63" s="2">
        <f t="shared" si="0"/>
        <v>55</v>
      </c>
      <c r="D63" s="49"/>
      <c r="E63" s="49"/>
      <c r="F63" s="49"/>
      <c r="G63" s="49"/>
      <c r="H63" s="49"/>
      <c r="I63" s="49"/>
      <c r="J63" s="49"/>
      <c r="K63" s="49"/>
      <c r="L63" s="49"/>
      <c r="M63" s="49"/>
      <c r="N63" s="49"/>
    </row>
    <row r="64" spans="1:14" ht="12.75">
      <c r="A64" s="2">
        <f t="shared" si="0"/>
        <v>56</v>
      </c>
      <c r="D64" s="49"/>
      <c r="E64" s="49"/>
      <c r="F64" s="49"/>
      <c r="G64" s="49"/>
      <c r="H64" s="49"/>
      <c r="I64" s="49"/>
      <c r="J64" s="49"/>
      <c r="K64" s="49"/>
      <c r="L64" s="49"/>
      <c r="M64" s="49"/>
      <c r="N64" s="49"/>
    </row>
    <row r="65" spans="1:14" ht="12.75">
      <c r="A65" s="2">
        <f t="shared" si="0"/>
        <v>57</v>
      </c>
      <c r="D65" s="49"/>
      <c r="E65" s="49"/>
      <c r="F65" s="49"/>
      <c r="G65" s="49"/>
      <c r="H65" s="49"/>
      <c r="I65" s="49"/>
      <c r="J65" s="49"/>
      <c r="K65" s="49"/>
      <c r="L65" s="49"/>
      <c r="M65" s="49"/>
      <c r="N65" s="49"/>
    </row>
    <row r="66" spans="1:14" ht="12.75">
      <c r="A66" s="2">
        <f t="shared" si="0"/>
        <v>58</v>
      </c>
      <c r="D66" s="49"/>
      <c r="E66" s="49"/>
      <c r="F66" s="49"/>
      <c r="G66" s="49"/>
      <c r="H66" s="49"/>
      <c r="I66" s="49"/>
      <c r="J66" s="49"/>
      <c r="K66" s="49"/>
      <c r="L66" s="49"/>
      <c r="M66" s="49"/>
      <c r="N66" s="49"/>
    </row>
    <row r="67" spans="1:14" ht="12.75">
      <c r="A67" s="2">
        <f t="shared" si="0"/>
        <v>59</v>
      </c>
      <c r="D67" s="49"/>
      <c r="E67" s="49"/>
      <c r="F67" s="49"/>
      <c r="G67" s="49"/>
      <c r="H67" s="49"/>
      <c r="I67" s="49"/>
      <c r="J67" s="49"/>
      <c r="K67" s="49"/>
      <c r="L67" s="49"/>
      <c r="M67" s="49"/>
      <c r="N67" s="49"/>
    </row>
    <row r="68" spans="1:14" ht="12.75">
      <c r="A68" s="2">
        <f t="shared" si="0"/>
        <v>60</v>
      </c>
      <c r="D68" s="49"/>
      <c r="E68" s="49"/>
      <c r="F68" s="49"/>
      <c r="G68" s="49"/>
      <c r="H68" s="49"/>
      <c r="I68" s="49"/>
      <c r="J68" s="49"/>
      <c r="K68" s="49"/>
      <c r="L68" s="49"/>
      <c r="M68" s="49"/>
      <c r="N68" s="49"/>
    </row>
    <row r="69" spans="1:14" ht="12.75">
      <c r="A69" s="2">
        <f t="shared" si="0"/>
        <v>61</v>
      </c>
      <c r="D69" s="49"/>
      <c r="E69" s="49"/>
      <c r="F69" s="49"/>
      <c r="G69" s="49"/>
      <c r="H69" s="49"/>
      <c r="I69" s="49"/>
      <c r="J69" s="49"/>
      <c r="K69" s="49"/>
      <c r="L69" s="49"/>
      <c r="M69" s="49"/>
      <c r="N69" s="49"/>
    </row>
    <row r="70" spans="1:14" ht="12.75">
      <c r="A70" s="2">
        <f t="shared" si="0"/>
        <v>62</v>
      </c>
      <c r="D70" s="49"/>
      <c r="E70" s="49"/>
      <c r="F70" s="49"/>
      <c r="G70" s="49"/>
      <c r="H70" s="49"/>
      <c r="I70" s="49"/>
      <c r="J70" s="49"/>
      <c r="K70" s="49"/>
      <c r="L70" s="49"/>
      <c r="M70" s="49"/>
      <c r="N70" s="49"/>
    </row>
    <row r="71" spans="1:14" ht="12.75">
      <c r="A71" s="2">
        <f t="shared" si="0"/>
        <v>63</v>
      </c>
      <c r="D71" s="49"/>
      <c r="E71" s="49"/>
      <c r="F71" s="49"/>
      <c r="G71" s="49"/>
      <c r="H71" s="49"/>
      <c r="I71" s="49"/>
      <c r="J71" s="49"/>
      <c r="K71" s="49"/>
      <c r="L71" s="49"/>
      <c r="M71" s="49"/>
      <c r="N71" s="49"/>
    </row>
    <row r="72" spans="1:14" ht="12.75">
      <c r="A72" s="2">
        <f t="shared" si="0"/>
        <v>64</v>
      </c>
      <c r="D72" s="49"/>
      <c r="E72" s="49"/>
      <c r="F72" s="49"/>
      <c r="G72" s="49"/>
      <c r="H72" s="49"/>
      <c r="I72" s="49"/>
      <c r="J72" s="49"/>
      <c r="K72" s="49"/>
      <c r="L72" s="49"/>
      <c r="M72" s="49"/>
      <c r="N72" s="49"/>
    </row>
    <row r="73" spans="1:14" ht="12.75">
      <c r="A73" s="2">
        <f t="shared" si="0"/>
        <v>65</v>
      </c>
      <c r="D73" s="49"/>
      <c r="E73" s="49"/>
      <c r="F73" s="49"/>
      <c r="G73" s="49"/>
      <c r="H73" s="49"/>
      <c r="I73" s="49"/>
      <c r="J73" s="49"/>
      <c r="K73" s="49"/>
      <c r="L73" s="49"/>
      <c r="M73" s="49"/>
      <c r="N73" s="49"/>
    </row>
    <row r="74" spans="1:14" ht="12.75">
      <c r="A74" s="2">
        <f t="shared" si="0"/>
        <v>66</v>
      </c>
      <c r="D74" s="49"/>
      <c r="E74" s="49"/>
      <c r="F74" s="49"/>
      <c r="G74" s="49"/>
      <c r="H74" s="49"/>
      <c r="I74" s="49"/>
      <c r="J74" s="49"/>
      <c r="K74" s="49"/>
      <c r="L74" s="49"/>
      <c r="M74" s="49"/>
      <c r="N74" s="49"/>
    </row>
    <row r="75" spans="1:14" ht="12.75">
      <c r="A75" s="2">
        <f>IF(B75=1,IF(C75=1,"重複エラー",A74+1),A74+1)</f>
        <v>67</v>
      </c>
      <c r="D75" s="49"/>
      <c r="E75" s="49"/>
      <c r="F75" s="49"/>
      <c r="G75" s="49"/>
      <c r="H75" s="49"/>
      <c r="I75" s="49"/>
      <c r="J75" s="49"/>
      <c r="K75" s="49"/>
      <c r="L75" s="49"/>
      <c r="M75" s="49"/>
      <c r="N75" s="49"/>
    </row>
    <row r="76" spans="1:14" ht="12.75">
      <c r="A76" s="2">
        <f>IF(B76=1,IF(C76=1,"重複エラー",A75+1),A75+1)</f>
        <v>68</v>
      </c>
      <c r="D76" s="49"/>
      <c r="E76" s="49"/>
      <c r="F76" s="49"/>
      <c r="G76" s="49"/>
      <c r="H76" s="49"/>
      <c r="I76" s="49"/>
      <c r="J76" s="49"/>
      <c r="K76" s="49"/>
      <c r="L76" s="49"/>
      <c r="M76" s="49"/>
      <c r="N76" s="49"/>
    </row>
    <row r="77" spans="1:14" ht="12.75">
      <c r="A77" s="2">
        <f>IF(B77=1,IF(C77=1,"重複エラー",A76+1),A76+1)</f>
        <v>69</v>
      </c>
      <c r="D77" s="49"/>
      <c r="E77" s="49"/>
      <c r="F77" s="49"/>
      <c r="G77" s="49"/>
      <c r="H77" s="49"/>
      <c r="I77" s="49"/>
      <c r="J77" s="49"/>
      <c r="K77" s="49"/>
      <c r="L77" s="49"/>
      <c r="M77" s="49"/>
      <c r="N77" s="49"/>
    </row>
    <row r="78" spans="1:14" ht="12.75">
      <c r="A78" s="2">
        <f>IF(B78=1,IF(C78=1,"重複エラー",A77+1),A77+1)</f>
        <v>70</v>
      </c>
      <c r="D78" s="49"/>
      <c r="E78" s="49"/>
      <c r="F78" s="49"/>
      <c r="G78" s="49"/>
      <c r="H78" s="49"/>
      <c r="I78" s="49"/>
      <c r="J78" s="49"/>
      <c r="K78" s="49"/>
      <c r="L78" s="49"/>
      <c r="M78" s="49"/>
      <c r="N78" s="49"/>
    </row>
    <row r="79" spans="1:14" ht="12.75">
      <c r="A79" s="2"/>
      <c r="B79" s="2">
        <f>SUM(B9:B78)</f>
        <v>0</v>
      </c>
      <c r="C79" s="2">
        <f>SUM(C9:C78)</f>
        <v>0</v>
      </c>
      <c r="D79" s="2"/>
      <c r="E79" s="2"/>
      <c r="F79" s="2"/>
      <c r="G79" s="2"/>
      <c r="H79" s="2">
        <f>SUM(H9:H78)</f>
        <v>0</v>
      </c>
      <c r="I79" s="2"/>
      <c r="J79" s="2"/>
      <c r="K79" s="2"/>
      <c r="L79" s="2"/>
      <c r="M79" s="2"/>
      <c r="N79" s="2"/>
    </row>
  </sheetData>
  <sheetProtection password="CA17" sheet="1"/>
  <mergeCells count="1">
    <mergeCell ref="A4:D4"/>
  </mergeCells>
  <dataValidations count="3">
    <dataValidation type="list" allowBlank="1" showInputMessage="1" showErrorMessage="1" sqref="B9:C78 H9:H78">
      <formula1>"1"</formula1>
    </dataValidation>
    <dataValidation type="list" allowBlank="1" showInputMessage="1" showErrorMessage="1" sqref="G9:G78">
      <formula1>"男,女"</formula1>
    </dataValidation>
    <dataValidation type="whole" allowBlank="1" showInputMessage="1" showErrorMessage="1" sqref="F9:F78">
      <formula1>0</formula1>
      <formula2>200</formula2>
    </dataValidation>
  </dataValidations>
  <printOptions/>
  <pageMargins left="0.25" right="0.25" top="0.75" bottom="0.75" header="0.3" footer="0.3"/>
  <pageSetup fitToHeight="0" fitToWidth="1" horizontalDpi="600" verticalDpi="600" orientation="landscape"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榊原和久</dc:creator>
  <cp:keywords/>
  <dc:description/>
  <cp:lastModifiedBy>sugas</cp:lastModifiedBy>
  <cp:lastPrinted>2019-01-22T09:13:01Z</cp:lastPrinted>
  <dcterms:created xsi:type="dcterms:W3CDTF">2003-04-17T00:31:49Z</dcterms:created>
  <dcterms:modified xsi:type="dcterms:W3CDTF">2022-11-15T12:47:48Z</dcterms:modified>
  <cp:category/>
  <cp:version/>
  <cp:contentType/>
  <cp:contentStatus/>
</cp:coreProperties>
</file>